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tabRatio="921" activeTab="0"/>
  </bookViews>
  <sheets>
    <sheet name="Топливо" sheetId="1" r:id="rId1"/>
    <sheet name="РаботыЭнРем" sheetId="2" r:id="rId2"/>
    <sheet name="Материалы ЭнРем" sheetId="3" r:id="rId3"/>
    <sheet name="Услуги ТПиР" sheetId="4" r:id="rId4"/>
    <sheet name="МатериалыТПиР" sheetId="5" r:id="rId5"/>
    <sheet name="УслугиКС" sheetId="6" r:id="rId6"/>
    <sheet name="МатериалыКС" sheetId="7" r:id="rId7"/>
    <sheet name="УПХ" sheetId="8" r:id="rId8"/>
    <sheet name="МатЭкспл" sheetId="9" r:id="rId9"/>
    <sheet name="Прочее" sheetId="10" r:id="rId10"/>
    <sheet name="ИТ-Закупки" sheetId="11" r:id="rId11"/>
  </sheets>
  <definedNames>
    <definedName name="_xlnm.Print_Titles" localSheetId="10">'ИТ-Закупки'!$14:$25</definedName>
    <definedName name="_xlnm.Print_Titles" localSheetId="2">'Материалы ЭнРем'!$14:$25</definedName>
    <definedName name="_xlnm.Print_Titles" localSheetId="6">'МатериалыКС'!$14:$25</definedName>
    <definedName name="_xlnm.Print_Titles" localSheetId="4">'МатериалыТПиР'!$14:$25</definedName>
    <definedName name="_xlnm.Print_Titles" localSheetId="8">'МатЭкспл'!$14:$25</definedName>
    <definedName name="_xlnm.Print_Titles" localSheetId="9">'Прочее'!$14:$25</definedName>
    <definedName name="_xlnm.Print_Titles" localSheetId="1">'РаботыЭнРем'!$14:$25</definedName>
    <definedName name="_xlnm.Print_Titles" localSheetId="0">'Топливо'!$14:$25</definedName>
    <definedName name="_xlnm.Print_Titles" localSheetId="7">'УПХ'!$14:$25</definedName>
    <definedName name="_xlnm.Print_Titles" localSheetId="3">'Услуги ТПиР'!$14:$25</definedName>
    <definedName name="_xlnm.Print_Titles" localSheetId="5">'УслугиКС'!$14:$25</definedName>
    <definedName name="_xlnm.Print_Area" localSheetId="1">'РаботыЭнРем'!$A$1:$R$62</definedName>
    <definedName name="_xlnm.Print_Area" localSheetId="7">'УПХ'!$A$1:$R$189</definedName>
  </definedNames>
  <calcPr fullCalcOnLoad="1"/>
</workbook>
</file>

<file path=xl/sharedStrings.xml><?xml version="1.0" encoding="utf-8"?>
<sst xmlns="http://schemas.openxmlformats.org/spreadsheetml/2006/main" count="8697" uniqueCount="1581">
  <si>
    <t>План закупки товаров (работ, услуг)</t>
  </si>
  <si>
    <t>Наименование заказчика: Открытое акционерное общество "Территориальная генерирующая компания №2"</t>
  </si>
  <si>
    <t>Адрес местонахождения заказчика: 150040, г. Ярославль, проспект Октября, д. 42</t>
  </si>
  <si>
    <t>Телефон заказчика: 8 (4852) 79-73-92</t>
  </si>
  <si>
    <t>Электронная почта заказчика: energy@tgc-2.ru</t>
  </si>
  <si>
    <t>ИНН 7606053324</t>
  </si>
  <si>
    <t>КПП 760601001</t>
  </si>
  <si>
    <t>ОКАТО 78401380000</t>
  </si>
  <si>
    <t>НАИМЕНОВАНИЕ РАЗДЕЛА: Годовая программа закупок работ и услуг в энергоремонтном производстве за 2015 г.</t>
  </si>
  <si>
    <t>№</t>
  </si>
  <si>
    <t>закупки</t>
  </si>
  <si>
    <t>лота</t>
  </si>
  <si>
    <t>Код по</t>
  </si>
  <si>
    <t>ОКВЭД</t>
  </si>
  <si>
    <t>ОКДП</t>
  </si>
  <si>
    <t>Условия договора</t>
  </si>
  <si>
    <t>Способ</t>
  </si>
  <si>
    <t>Закупка в</t>
  </si>
  <si>
    <t>электронной</t>
  </si>
  <si>
    <t>форме</t>
  </si>
  <si>
    <t>Комментарий</t>
  </si>
  <si>
    <t>Предмет 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</si>
  <si>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</si>
  <si>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</si>
  <si>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</si>
  <si>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</si>
  <si>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</si>
  <si>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</si>
  <si>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</si>
  <si>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</si>
  <si>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</t>
  </si>
  <si>
    <t>измерения</t>
  </si>
  <si>
    <t>Сведения о</t>
  </si>
  <si>
    <t>количестве</t>
  </si>
  <si>
    <t>(объеме)</t>
  </si>
  <si>
    <t>Регион поставки товаров</t>
  </si>
  <si>
    <t>(выполнения работ, оказания услуг)</t>
  </si>
  <si>
    <t>Сведения</t>
  </si>
  <si>
    <t>о начальной</t>
  </si>
  <si>
    <t>(максимальной)</t>
  </si>
  <si>
    <t>цене договора</t>
  </si>
  <si>
    <t>(цене лота)</t>
  </si>
  <si>
    <t xml:space="preserve">График осуществления процедур закупки </t>
  </si>
  <si>
    <t>Код по ОКЕИ</t>
  </si>
  <si>
    <t xml:space="preserve">наименование </t>
  </si>
  <si>
    <t>Код по ОКАТО</t>
  </si>
  <si>
    <t>наименование</t>
  </si>
  <si>
    <t>Планируемая</t>
  </si>
  <si>
    <t>дата или</t>
  </si>
  <si>
    <t>период</t>
  </si>
  <si>
    <t>размещения</t>
  </si>
  <si>
    <t>извещения</t>
  </si>
  <si>
    <t>о закупке</t>
  </si>
  <si>
    <t>(месяц, год)</t>
  </si>
  <si>
    <t>Интервал</t>
  </si>
  <si>
    <t>начала</t>
  </si>
  <si>
    <t>исполнения</t>
  </si>
  <si>
    <t xml:space="preserve">договора </t>
  </si>
  <si>
    <t>окончания</t>
  </si>
  <si>
    <t>договора</t>
  </si>
  <si>
    <t xml:space="preserve">да/нет </t>
  </si>
  <si>
    <t>1а</t>
  </si>
  <si>
    <t xml:space="preserve">45.2 </t>
  </si>
  <si>
    <t xml:space="preserve">Ремонт помещений ИА ОАО "ТГК-2", ул.Рыбинская, 20 </t>
  </si>
  <si>
    <t xml:space="preserve">В соответствии с ТЗ </t>
  </si>
  <si>
    <t xml:space="preserve">Штука </t>
  </si>
  <si>
    <t xml:space="preserve">ОАО "ТГК-2" </t>
  </si>
  <si>
    <t xml:space="preserve">Открытый запрос предложений </t>
  </si>
  <si>
    <t xml:space="preserve">НЕТ </t>
  </si>
  <si>
    <t xml:space="preserve">Ремонт помещений ГУ по ВВР ОАО "ТГК-2", пр.Октября, 42 </t>
  </si>
  <si>
    <t xml:space="preserve">Итого по ОАО "ТГК-2" </t>
  </si>
  <si>
    <t xml:space="preserve">45.4 </t>
  </si>
  <si>
    <t xml:space="preserve">Ремонт основного.вспомогательного оборудования,зданий и сооружений ТЭЦ-1,2,3 и ЯТС </t>
  </si>
  <si>
    <t xml:space="preserve">ГУ ВВ г. Ярославль </t>
  </si>
  <si>
    <t xml:space="preserve">50.20 </t>
  </si>
  <si>
    <t xml:space="preserve">Ремонт спецтехники </t>
  </si>
  <si>
    <t xml:space="preserve">В соответствии в договором </t>
  </si>
  <si>
    <t xml:space="preserve">ДА </t>
  </si>
  <si>
    <t xml:space="preserve">Ремонт основного,вспомогательного оборудования,зданий и сооружений ТЭЦ-1,2,3,ЛК,ТВК и ЯТС </t>
  </si>
  <si>
    <t xml:space="preserve">Итого по ГУ ВВ г. Ярославль </t>
  </si>
  <si>
    <t xml:space="preserve">40.10 </t>
  </si>
  <si>
    <t xml:space="preserve">Ремонт основного,вспомогательного оборудования,зданий и сооружений , ремонт теплосетей АТЭЦ,СТЭЦ-1,СТЭЦ-2,АГТС,СГТС </t>
  </si>
  <si>
    <t xml:space="preserve">ГУ ОАО "ТГК-2" по Архангельской области </t>
  </si>
  <si>
    <t xml:space="preserve">.40.1 </t>
  </si>
  <si>
    <t xml:space="preserve">Ремонт основного,вспомогательного оборудования,зданий и сооружений,ремонт теплосетей АТЭЦ,СТЭЦ-1,СТЭЦ-2 </t>
  </si>
  <si>
    <t xml:space="preserve">Итого по ГУ ОАО "ТГК-2" по Архангельской области </t>
  </si>
  <si>
    <t xml:space="preserve">10.11 </t>
  </si>
  <si>
    <t xml:space="preserve">Ремонт основного и вспомогательного оборудования, зданий и сооружений,тепловых сетей.Сервисное обслуживание ГТУ и текущий ремонт оборудования блока ПГУ-110. </t>
  </si>
  <si>
    <t xml:space="preserve">ГУ ВВ г. Вологда </t>
  </si>
  <si>
    <t xml:space="preserve">24.9 </t>
  </si>
  <si>
    <t xml:space="preserve">33.20 </t>
  </si>
  <si>
    <t xml:space="preserve">Дополнительное соглашение на выполнение работ по ремонту основного и вспомогательного оборудования, зданий и сооружений, тепловых сетей. Сервисное обслуживание ГТУ и текущий ремонт оборудования блока ПГУ-110 </t>
  </si>
  <si>
    <t xml:space="preserve">Условная единица </t>
  </si>
  <si>
    <t xml:space="preserve">Единственный источник </t>
  </si>
  <si>
    <t xml:space="preserve">Ремонт основного и вспомогательного оборудования,зданий и сооружений,тепловых сетей.Сервисное обслуживание ГТУ и теущий ремонт оборудования блока ПГУ-110 </t>
  </si>
  <si>
    <t xml:space="preserve">Итого по ГУ ВВ г. Вологда </t>
  </si>
  <si>
    <t xml:space="preserve">Ремонт основного, вспомогательного оборудования, зданий и сооружений ТЭЦ-1,2, ТС </t>
  </si>
  <si>
    <t xml:space="preserve">ГУ ВВ г. Кострома </t>
  </si>
  <si>
    <t xml:space="preserve">45.23 </t>
  </si>
  <si>
    <t xml:space="preserve">Ремонт асфальтового покрытия </t>
  </si>
  <si>
    <t xml:space="preserve">Ремонт основного,вспомогательного оборудования,зданий и сооружений ТЭЦ-1,2, ТС </t>
  </si>
  <si>
    <t xml:space="preserve">Итого по ГУ ВВ г. Кострома </t>
  </si>
  <si>
    <t xml:space="preserve">Капитальный и текущий ремонт автотранспортной техники </t>
  </si>
  <si>
    <t xml:space="preserve">ГУ ОАО "ТГК-2" по Новгородской области </t>
  </si>
  <si>
    <t xml:space="preserve">Ремонт основного и вспомогательного оборудования,зданий и сооружений.Сервисное обслуживание ГТЭ-160 и текущий ремонт оборудовании блока ПГУ-210. </t>
  </si>
  <si>
    <t xml:space="preserve">Ремонт основного и вспомогательного оборудования,зданий и сооружений,сервисное обслуживание ГТУ-160 и ремонт блока ПГУ-210 </t>
  </si>
  <si>
    <t xml:space="preserve">Итого по ГУ ОАО "ТГК-2" по Новгородской области </t>
  </si>
  <si>
    <t>на 2015 год</t>
  </si>
  <si>
    <t>Охранные технологии  - 1024475,93</t>
  </si>
  <si>
    <t>Охранные технологии  - 1484338,47</t>
  </si>
  <si>
    <t>ЕИ по ОЗП  - ООО Комтехэнерго - 167062460,00</t>
  </si>
  <si>
    <t>Открытый запрос предложений  на ЭТП</t>
  </si>
  <si>
    <t>ЕИ по ОЗП  - ООО "АВТОЦЕНТР 4Х4"  - 1652150</t>
  </si>
  <si>
    <t>под потребность 2016г.</t>
  </si>
  <si>
    <t xml:space="preserve">Открытый конкурс </t>
  </si>
  <si>
    <t>ЕИ по ОК  - ООО Комтехэнерго - 236016447,00</t>
  </si>
  <si>
    <t>ЕИ по ОК - ООО УЛЕЙ СИП -44868743,55</t>
  </si>
  <si>
    <t>ООО Улей - 1397845,00</t>
  </si>
  <si>
    <t>Дополнительное соглашение на выполнение работ по ремонту основного, вспомогательного оборудования, зданий и сооружений, ремонт тепловых сетей АТЭЦ, СТЭЦ-1, СТЭЦ-2, АГТС, СГТС</t>
  </si>
  <si>
    <t>.40.1</t>
  </si>
  <si>
    <t>Единственный источник</t>
  </si>
  <si>
    <t xml:space="preserve">июль 2015 г. </t>
  </si>
  <si>
    <t xml:space="preserve">август 2015 г. </t>
  </si>
  <si>
    <t xml:space="preserve">декабрь 2015 г. </t>
  </si>
  <si>
    <t xml:space="preserve">февраль 2015 г. </t>
  </si>
  <si>
    <t xml:space="preserve">март 2015 г. </t>
  </si>
  <si>
    <t xml:space="preserve">октябрь 2015 г. </t>
  </si>
  <si>
    <t xml:space="preserve">февраль 2016 г. </t>
  </si>
  <si>
    <t xml:space="preserve">январь 2017 г. </t>
  </si>
  <si>
    <t xml:space="preserve">январь 2015 г. </t>
  </si>
  <si>
    <t xml:space="preserve">январь 2016 г. </t>
  </si>
  <si>
    <t xml:space="preserve">апрель 2015 г. </t>
  </si>
  <si>
    <t xml:space="preserve">декабрь 2014 г. </t>
  </si>
  <si>
    <t xml:space="preserve">май 2015 г. </t>
  </si>
  <si>
    <t xml:space="preserve">декабрь 2016 г. </t>
  </si>
  <si>
    <t xml:space="preserve">июнь 2015 г. </t>
  </si>
  <si>
    <t xml:space="preserve">ноябрь 2015 г. </t>
  </si>
  <si>
    <t xml:space="preserve">под потребность 2015г.               ЕИ по ОК  - ООО Комтехэнерго  доп.соглашение 7,2% от договора №000121-2000/ДогР15 от 25.02.15г.        </t>
  </si>
  <si>
    <t>Итого под потребности 2015 г.</t>
  </si>
  <si>
    <t>Итого под потребности 2016 г.</t>
  </si>
  <si>
    <t>Всего</t>
  </si>
  <si>
    <t>ЕИ по ОЗП - ООО "Комтехэнерго"  - 42756375,19</t>
  </si>
  <si>
    <t>ЕИ по ОЗП - ООО "Комтехэнерго"  - 969140,69</t>
  </si>
  <si>
    <t>ЕИ по ОЗП ЭТП- ООО Технодар СПб - 400000</t>
  </si>
  <si>
    <t>ЕИ по ОК - ООО "Улей СИП"   - 75009708,88</t>
  </si>
  <si>
    <t>Открытый конкурс</t>
  </si>
  <si>
    <t>"Согласовано "</t>
  </si>
  <si>
    <t>Председатель ЦКК ОАО "ТГК-2"</t>
  </si>
  <si>
    <t>Зарубин П.М.</t>
  </si>
  <si>
    <t>(Ф.И.О., должность руководителя (уполномоченного лица) заказчика)                                               (подпись)                 (дата утверждения)</t>
  </si>
  <si>
    <t>______________________   "____"   __________2015г.</t>
  </si>
  <si>
    <t>НАИМЕНОВАНИЕ РАЗДЕЛА: Годовая программа "Поставка материалов Энергоремонтное производство" за 2015 г.</t>
  </si>
  <si>
    <t xml:space="preserve">26.26 </t>
  </si>
  <si>
    <t xml:space="preserve">Поставка кирпича шамотного фасонного, для нужд ГУ ОАО "ТГК-2" по Верхневолжскому региону г.Ярославль </t>
  </si>
  <si>
    <t xml:space="preserve">Поставка огнеупорных материалов, для нужд ГУ ОАО "ТГК-2" по Архангельской области </t>
  </si>
  <si>
    <t xml:space="preserve">20.1 </t>
  </si>
  <si>
    <t xml:space="preserve">Поставка ремкомплекта к масляным выключателям 110кВ, для нужд ГУ ОАО "ТГК-2" по Верхневолжскому региону г.Ярославль </t>
  </si>
  <si>
    <t xml:space="preserve">31.20 </t>
  </si>
  <si>
    <t xml:space="preserve">Поставка запасных частей выключателей ВВН-110, для нужд ГУ ОАО "ТГК-2" по Архангельской области </t>
  </si>
  <si>
    <t xml:space="preserve">3 </t>
  </si>
  <si>
    <t xml:space="preserve">25.9 </t>
  </si>
  <si>
    <t xml:space="preserve">Запасные части котлоагрегатов </t>
  </si>
  <si>
    <t xml:space="preserve">12 </t>
  </si>
  <si>
    <t xml:space="preserve">28.12 </t>
  </si>
  <si>
    <t xml:space="preserve">Запасные части насосного оборудования </t>
  </si>
  <si>
    <t xml:space="preserve">2 </t>
  </si>
  <si>
    <t xml:space="preserve">24.2 </t>
  </si>
  <si>
    <t xml:space="preserve">Трубная продукция </t>
  </si>
  <si>
    <t xml:space="preserve">Металлопрокат </t>
  </si>
  <si>
    <t xml:space="preserve">29.13 </t>
  </si>
  <si>
    <t xml:space="preserve">28.14 </t>
  </si>
  <si>
    <t xml:space="preserve">Поставка арматурной продукции </t>
  </si>
  <si>
    <t xml:space="preserve">24.20 </t>
  </si>
  <si>
    <t xml:space="preserve">Поставка труб и деталей трубопроводов </t>
  </si>
  <si>
    <t xml:space="preserve">28.1 </t>
  </si>
  <si>
    <t xml:space="preserve">42.21 </t>
  </si>
  <si>
    <t xml:space="preserve">Дополнительное соглашение №1 к договору на поставку труб и деталей трубопроводов </t>
  </si>
  <si>
    <t xml:space="preserve">27.2 </t>
  </si>
  <si>
    <t xml:space="preserve">23.32 </t>
  </si>
  <si>
    <t xml:space="preserve">Дополнительное соглашение к договору на поставку труб и деталей трубопроводов </t>
  </si>
  <si>
    <t xml:space="preserve">26.51 </t>
  </si>
  <si>
    <t xml:space="preserve">КИПиА </t>
  </si>
  <si>
    <t xml:space="preserve">Открытый запрос предложений на ЭТП </t>
  </si>
  <si>
    <t xml:space="preserve">Дополнительное соглашение №2 на поставку КИПиА </t>
  </si>
  <si>
    <t xml:space="preserve">31.2 </t>
  </si>
  <si>
    <t xml:space="preserve">27.32 </t>
  </si>
  <si>
    <t xml:space="preserve">Поставка электротехнической продукции </t>
  </si>
  <si>
    <t xml:space="preserve">23.20 </t>
  </si>
  <si>
    <t xml:space="preserve">Поставка огнеупорных и теплоизоляционных материалов </t>
  </si>
  <si>
    <t xml:space="preserve">40 , </t>
  </si>
  <si>
    <t xml:space="preserve">23.61 </t>
  </si>
  <si>
    <t xml:space="preserve">Поставка строительных материалов </t>
  </si>
  <si>
    <t xml:space="preserve">14.2 </t>
  </si>
  <si>
    <t xml:space="preserve">08.12 </t>
  </si>
  <si>
    <t xml:space="preserve">Поставка щебня и ж/б изделий </t>
  </si>
  <si>
    <t xml:space="preserve">28.30 </t>
  </si>
  <si>
    <t xml:space="preserve">25.30 </t>
  </si>
  <si>
    <t xml:space="preserve">Материалы к энергетическому котельному оборудованию </t>
  </si>
  <si>
    <t xml:space="preserve">Комплект </t>
  </si>
  <si>
    <t xml:space="preserve">31.10 </t>
  </si>
  <si>
    <t xml:space="preserve">27.11 </t>
  </si>
  <si>
    <t xml:space="preserve">29.12 </t>
  </si>
  <si>
    <t xml:space="preserve">29.11 </t>
  </si>
  <si>
    <t xml:space="preserve">28.11 </t>
  </si>
  <si>
    <t xml:space="preserve">Поставка запасных частей турбин Р-6-90/30 ст. №6 и ПТ-65/75-130 ст. №5 (ЛМЗ), для нужд ГУ ОАО "ТГК-2" по Верхневолжскому региону г.Ярославль </t>
  </si>
  <si>
    <t xml:space="preserve">29.22 </t>
  </si>
  <si>
    <t xml:space="preserve">Поставка запасных частей крана-перегружателя "Блейхерт" и крана КС-50, для нужд ГУ ОАО "ТГК-2" по Верхневолжскому региону г.Ярославль </t>
  </si>
  <si>
    <t xml:space="preserve">27.4 </t>
  </si>
  <si>
    <t xml:space="preserve">Поставка трубы цветных металлов (латунной), для нужд ГУ ОАО "ТГК-2" по Верхневолжскому региону г.Ярославль </t>
  </si>
  <si>
    <t xml:space="preserve">31.1 </t>
  </si>
  <si>
    <t xml:space="preserve">Поставка электродвигателя АОДС-800/400У1, для нужд ГУ ОАО "ТГК-2" по Верхневолжскому региону г.Ярославль </t>
  </si>
  <si>
    <t xml:space="preserve">27.22 </t>
  </si>
  <si>
    <t xml:space="preserve">Поставка деталей нижних распределительных устройств (НРУ) фильтров ХВО, для нужд ГУ ОАО "ТГК-2" по Верхневолжскому региону г.Ярославль </t>
  </si>
  <si>
    <t xml:space="preserve">Открытый запрос цен на ЭТП </t>
  </si>
  <si>
    <t xml:space="preserve">Поставка запасных частей турбины Т-100/120-130/3, для нужд ГУ ОАО "ТГК-2" по Архангельской области </t>
  </si>
  <si>
    <t xml:space="preserve">Поставка приборов КИПиА, для нужд ГУ ОАО "ТГК-2" по Архангельской области </t>
  </si>
  <si>
    <t xml:space="preserve">Поставка запасных частей турбин ПТ-60/75-130/13, для нужд ГУ ОАО "ТГК-2" по Архангельской области </t>
  </si>
  <si>
    <t xml:space="preserve">31 </t>
  </si>
  <si>
    <t xml:space="preserve">Кабель бронированный АВБбШнг(А) 30х70-6кВ </t>
  </si>
  <si>
    <t xml:space="preserve">Открытый запрос цен </t>
  </si>
  <si>
    <t xml:space="preserve">27.1 </t>
  </si>
  <si>
    <t xml:space="preserve">Поставка электродвигателя марки АИР355М4 </t>
  </si>
  <si>
    <t xml:space="preserve">1 </t>
  </si>
  <si>
    <t xml:space="preserve">29.14 </t>
  </si>
  <si>
    <t xml:space="preserve">28.15 </t>
  </si>
  <si>
    <t xml:space="preserve">Поставка подшипников для РВП </t>
  </si>
  <si>
    <t xml:space="preserve">Поставка секторов цевочного обода РВП </t>
  </si>
  <si>
    <t xml:space="preserve">28.2 </t>
  </si>
  <si>
    <t xml:space="preserve">25.3 </t>
  </si>
  <si>
    <t xml:space="preserve">Водоподогреватели </t>
  </si>
  <si>
    <t xml:space="preserve">28.13 </t>
  </si>
  <si>
    <t xml:space="preserve">Запасные части компрессоров </t>
  </si>
  <si>
    <t xml:space="preserve">24.11 </t>
  </si>
  <si>
    <t xml:space="preserve">20.11 </t>
  </si>
  <si>
    <t xml:space="preserve">Технические газы </t>
  </si>
  <si>
    <t xml:space="preserve">29 </t>
  </si>
  <si>
    <t xml:space="preserve">Поставка масляного насоса для ремонта турбиныТ-100/120-130-5 ст.№4 для нужд Северодвинской ТЭЦ-2 </t>
  </si>
  <si>
    <t xml:space="preserve">Поставка электродвигателя марки ДАЗО4-450У-8 У1 </t>
  </si>
  <si>
    <t xml:space="preserve">ЦКК №19/15 от 17.07.15г. В-8 </t>
  </si>
  <si>
    <t xml:space="preserve">Поставка электродвигателя марки 4МТМ355-8 (ARRK-355-8) </t>
  </si>
  <si>
    <t xml:space="preserve">Поставка электродвигателя марки ДОР 107/8 </t>
  </si>
  <si>
    <t xml:space="preserve">26.8 </t>
  </si>
  <si>
    <t xml:space="preserve">Поставка неметаллических гибких элементов компенсатора к ПГУ-210 МВт, для нужд ГУ ОАО "ТГК-2" по Новгородской области </t>
  </si>
  <si>
    <t xml:space="preserve">Детали к газовой турбине SIEMENS 94.2V </t>
  </si>
  <si>
    <t>ЕИ по ОЗП - ООО ПКФ Холдинг Тяжпром</t>
  </si>
  <si>
    <t xml:space="preserve">март 2014 г. </t>
  </si>
  <si>
    <t xml:space="preserve">ноябрь 2014 г. </t>
  </si>
  <si>
    <t xml:space="preserve">апрель 2016 г. </t>
  </si>
  <si>
    <t xml:space="preserve">август 2016 г. </t>
  </si>
  <si>
    <t xml:space="preserve">март 2016 г. </t>
  </si>
  <si>
    <t xml:space="preserve">сентябрь 2016 г. </t>
  </si>
  <si>
    <t xml:space="preserve">июль 2016 г. </t>
  </si>
  <si>
    <t xml:space="preserve">октябрь 2016 г. </t>
  </si>
  <si>
    <t xml:space="preserve">май 2016 г. </t>
  </si>
  <si>
    <t xml:space="preserve">июнь 2016 г. </t>
  </si>
  <si>
    <t xml:space="preserve">сентябрь 2015 г. </t>
  </si>
  <si>
    <t xml:space="preserve">апрель 2014 г. </t>
  </si>
  <si>
    <t xml:space="preserve">февраль 2014 г. </t>
  </si>
  <si>
    <t xml:space="preserve">под потребность 2016г.( нет подтверждения стоимости от производителя SIEMENS) </t>
  </si>
  <si>
    <t xml:space="preserve">ЕИ по ОЗП-  ООО Энерготехсоюз </t>
  </si>
  <si>
    <t xml:space="preserve">ЕИ по ОЗП- ООО "Энерготехресурс" </t>
  </si>
  <si>
    <t xml:space="preserve">ЕИ по ОЗП  ООО НПП Пенополимер </t>
  </si>
  <si>
    <t>КОМПАНИЯ СНАБИНВЕСТ</t>
  </si>
  <si>
    <t>ИНСТИТУТ ЭНЕРГЕТИЧЕСКОЙ ЭЛЕКТРОНИКИ</t>
  </si>
  <si>
    <t xml:space="preserve">КОМПАНИЯ СНАБИНВЕСТ </t>
  </si>
  <si>
    <t xml:space="preserve">Энергомаш-АВД </t>
  </si>
  <si>
    <t>Дополнительное соглашение к договору №000858-0001/ДогР15 от 23.04.2015г. на поставку арматурной продукции</t>
  </si>
  <si>
    <t xml:space="preserve">ЕИ по ОЗП Энергомаш-АВД </t>
  </si>
  <si>
    <t xml:space="preserve">ООО КЭС Групп </t>
  </si>
  <si>
    <t xml:space="preserve">ЕИ по ОЗП ООО КЭС Групп </t>
  </si>
  <si>
    <t xml:space="preserve">ЕИ по ОЗП ООО "КЭС Групп" </t>
  </si>
  <si>
    <t xml:space="preserve">Дополнительное соглашение №1 на поставку КИПиА </t>
  </si>
  <si>
    <t xml:space="preserve"> ООО КЭС Групп </t>
  </si>
  <si>
    <t xml:space="preserve">ЕИ по ОЗП  ЭТП  ООО КЭС Групп </t>
  </si>
  <si>
    <t xml:space="preserve">ПКФ СтальСервис, ООО </t>
  </si>
  <si>
    <t xml:space="preserve">ТФ Партнер, ООО </t>
  </si>
  <si>
    <t xml:space="preserve">ЕИ по ОЗП ООО Ярэнергокомплект </t>
  </si>
  <si>
    <t>Дополнительное соглашение на поставку щебня и железобетонных изделий</t>
  </si>
  <si>
    <t xml:space="preserve">ООО Ярэнергокомплект </t>
  </si>
  <si>
    <t xml:space="preserve">СТБ-СЕРВИС, ООО </t>
  </si>
  <si>
    <t>Дополнительное соглашение № на поставку трубной продукции для ГУ ВВР г. Кострома</t>
  </si>
  <si>
    <t>Дополнительное соглашение №2 на поставку трубной продукции для ГУ по АО</t>
  </si>
  <si>
    <t xml:space="preserve">ЛЕНТУРБОРЕМОНТ ИТФ </t>
  </si>
  <si>
    <t xml:space="preserve">ЕИ по ОЗП - ЯРЭНЕРГОКОМПЛЕКТ </t>
  </si>
  <si>
    <t>ЕИ по ОЗП  ООО Турбомаркет</t>
  </si>
  <si>
    <t xml:space="preserve">ЕИ по ОЗП ООО "ТД Русэлпром" </t>
  </si>
  <si>
    <t xml:space="preserve">Техно, ООО </t>
  </si>
  <si>
    <t xml:space="preserve">ПТК Электросталь, ООО </t>
  </si>
  <si>
    <t xml:space="preserve">ЕИ по ОЗП ЭТП-  ООО ЭНЕРГО-ТЕПЛОКОНТРОЛЬ </t>
  </si>
  <si>
    <t>ЕИ по ОЗП - ПЕТРОСИТИ</t>
  </si>
  <si>
    <t>Бизнес-Контракт</t>
  </si>
  <si>
    <t xml:space="preserve">ЕИ по ОЗП - ООО ЗАПАД-ВОСТОК </t>
  </si>
  <si>
    <t>31.1</t>
  </si>
  <si>
    <t>27.1</t>
  </si>
  <si>
    <t xml:space="preserve">ЕИ по ОЗП-  ООО Новые Технологии </t>
  </si>
  <si>
    <t>СК НАРОДНЫЙ ПРОЕКТ</t>
  </si>
  <si>
    <t>СРФ Сантехпрогресс, ООО</t>
  </si>
  <si>
    <t>КОМПАНИЯ ДСА-УРАЛ</t>
  </si>
  <si>
    <t xml:space="preserve">ЕИ по ОЗП- ООО Эскарт </t>
  </si>
  <si>
    <t>УРАЛЬСКИЙ ТУРБОМЕХАНИК</t>
  </si>
  <si>
    <t xml:space="preserve">ЕИ по ОЗП - ООО Запад-Восток </t>
  </si>
  <si>
    <t xml:space="preserve">ЕИ по ОЗП - ООО "Компенз-Эластик" </t>
  </si>
  <si>
    <t>НАИМЕНОВАНИЕ РАЗДЕЛА: Годовая комплексная программа закупок услуг для проведения ТПиР за 2015 г.</t>
  </si>
  <si>
    <t xml:space="preserve">Реконструкция:КРУ-6кВ установки водогрейных котлов (оснащение дуговыми защитами сеций №4Р,5Р,6Р)ТЭЦ-3;ЗРУ-35кВ с заменой воздушных выключателей на ваккумные ТЭЦ-3;ЗРУ-110кВ с заменой воздушных выключателей 110кВ на элегазовые с усилением ошиновки (СМР) ТЭЦ-3 </t>
  </si>
  <si>
    <t xml:space="preserve">45.33 </t>
  </si>
  <si>
    <t xml:space="preserve">Реконструкция внутреннего газопровода котельного цеха ТЭЦ-3 </t>
  </si>
  <si>
    <t xml:space="preserve">45.21 </t>
  </si>
  <si>
    <t xml:space="preserve">Реконструкция тепловых сетей для перевода тепловой нагрузки северного жилого района г. Ярославля на ПГУ-450МВт. ПИР </t>
  </si>
  <si>
    <t xml:space="preserve">40.30 </t>
  </si>
  <si>
    <t xml:space="preserve">Строительство и реконструкция тепловых сетей во исполнение обязательств ОАО "ТГК-2" по договорам на тех.присоединение </t>
  </si>
  <si>
    <t xml:space="preserve">Строительство и реконструкция тепловых сетей во исполнении обязательств ОАО "ТГК-2" по договорам на тех.присоединение (ул.Победы в районе дома 21,ул.Урицкого, д.5,ул.Советская,д.77а,ул.Пушкина,у дома №20, ул.Некрасова,во дворе домов №№14,16,18, объект на пересечении ул.Институтская и ул.Гагарина,пр.Ленина,в районе дома №44) </t>
  </si>
  <si>
    <t xml:space="preserve">Строительство теплотрассы к жилым домам г.Ярославля по адресам ул.Гончарова, дом 32 и у дома 32 по ул.Гончарова </t>
  </si>
  <si>
    <t xml:space="preserve">Строительство тепловых сетей от тепловой камеры Е-26 до границы с инженерно-техническими сетями группы многоквартирных домов со встроенно-пристроенными объектами административного назначения и подземными автостоянками с сетями и сооружениями инженерно-технического обеспечения,расположенных по адресу г.Ярославль,ул.Свободы,д.62 </t>
  </si>
  <si>
    <t xml:space="preserve">42.22 </t>
  </si>
  <si>
    <t xml:space="preserve">Проектирование и строительство теплотрассы от точки подключения до границы с инженерно-техническими сетями </t>
  </si>
  <si>
    <t xml:space="preserve">Работы по техническому перевооружению и реконструкции оборудования и тепловых сетей ТЭЦ-1,ТЭЦ-2,ТЭЦ-3,ЛК,ЯТС </t>
  </si>
  <si>
    <t xml:space="preserve">45.31 </t>
  </si>
  <si>
    <t xml:space="preserve">Реконструкция НС 4-3, установка частотного регулятора, замена масляных выключателей на вакуумные </t>
  </si>
  <si>
    <t xml:space="preserve">Реконструкция: тепловой магистрали "Ж-1" 4-го сетевого района ЯТС, теплофикационной магистрали "Б" 2-го сетевого района ЯТС , тепломагистрали "Е" 2 Ду600мм 2 сетевого района ЯТС </t>
  </si>
  <si>
    <t xml:space="preserve">Дополнительное соглашение №2 к договору №1000-000422-14 от 09.04.2014 на установку автоматической компрессорной станции ЯрТЭЦ-2 </t>
  </si>
  <si>
    <t xml:space="preserve">21 </t>
  </si>
  <si>
    <t xml:space="preserve">Выполнение комплекса инженерно-геологических, инженерно-геодезических работ, работ по межеванию, проектных работ, проведению экспертизы проектно-сметной документации по объекту "Строительство тепломагистрали к жилищному комплексу "Преображенский" </t>
  </si>
  <si>
    <t xml:space="preserve">Выполнение комплекса работ по проектированию и строительству теплотрассы от точки подключения до границы земельного участка станции технического обслуживания автомобилей на Ленинградском проспекте </t>
  </si>
  <si>
    <t xml:space="preserve">123 </t>
  </si>
  <si>
    <t xml:space="preserve">Дополнительное соглашение № 1 к договору №0002-002017-14 на выполнение мероприятий по подключению объекта "Бывшая усадьба Сорокина" основное здание [литер А], каретник [литер Б] по ул. Б. Октябрьская, д. 48А, г. Ярославль" </t>
  </si>
  <si>
    <t xml:space="preserve">45.34 </t>
  </si>
  <si>
    <t xml:space="preserve">43.9 </t>
  </si>
  <si>
    <t xml:space="preserve">Выполнение комплекса работ по проектированию и строительству теплотрассы от точки подключения до границы с инженерно-техническими сетями многоквартирного жилого дома с объектами соцкультбыта и офисами, расположенного по ул. Калмыковых, в районе дома № 16 </t>
  </si>
  <si>
    <t xml:space="preserve">45.3 </t>
  </si>
  <si>
    <t xml:space="preserve">42.2 </t>
  </si>
  <si>
    <t xml:space="preserve">Дополнительное соглашение № 1 к договору № 0002-002064-14 на реконструкцию тепломагистрали А (инв. № 103001377) от т/к А-1а до т/к А-1в 1-го сетевого района ЯТС </t>
  </si>
  <si>
    <t xml:space="preserve">43.22 </t>
  </si>
  <si>
    <t xml:space="preserve">Выполнение комплекса работ по проектированию и строительству теплотрасс от точки подключения до границы с инженерно-техническими сетями многоэтажного жилого дома с инженерными коммуникациями на ул. Штрауса, д. 88, 90 (строение № 3), от точки подключения до границы с инженерно-техническими сетями многоквартирного жилого дома с инженерными коммуникациями на ул. Писемского, д.30/36 (строение 1) </t>
  </si>
  <si>
    <t xml:space="preserve">43.00 </t>
  </si>
  <si>
    <t xml:space="preserve">Установка узла учета природного газа на газопроводе от Тормозного шоссе до проспекта Машиностроителей </t>
  </si>
  <si>
    <t xml:space="preserve">Выполнение комплекса работ по проектированию и строительству теплотрассы от точки подключения до границы с инженерно-техническими сетями многоквартирного жилого дома с инженерными коммуникациями в г. Ярославле по проезду Шавырина, в районе дома № 29 </t>
  </si>
  <si>
    <t xml:space="preserve">0.10 </t>
  </si>
  <si>
    <t xml:space="preserve">Проектные работы по объектам технического перевооружения и реконструкции оборудования </t>
  </si>
  <si>
    <t xml:space="preserve">Работы по техническому перевооружениюи реконструкции оборудования и тепловых сетей АТЭЦ,СТЭЦ-1,СТЭЦ-2, АГТС,СГТС (1) </t>
  </si>
  <si>
    <t xml:space="preserve">Установка оборудования для обеспечения безопасности объектов АТЭЦ-1,СТЭЦ-1,СТЭЦ-2 </t>
  </si>
  <si>
    <t xml:space="preserve">Строительство и реконструкция тепловых сетей для подключения потребителей 1 </t>
  </si>
  <si>
    <t xml:space="preserve">40 </t>
  </si>
  <si>
    <t xml:space="preserve">Строительство и реконструкция тепловых сетей для подключения потребителей (Резерв) </t>
  </si>
  <si>
    <t xml:space="preserve">Строительство и реконструкция тепловых сетей для подключения потребителей 2 </t>
  </si>
  <si>
    <t xml:space="preserve">321 </t>
  </si>
  <si>
    <t xml:space="preserve">Выполнение работ по строительству теплотрассы от точки подключения до границы земельного участка </t>
  </si>
  <si>
    <t xml:space="preserve">Строительство теплотрассы от ТК-С-18л-3-5 до стены здания" (ЖСК Северный) </t>
  </si>
  <si>
    <t xml:space="preserve">Госэкспертиза по проекту Расширение АТЭЦ котлом Е-420-140 ст.№7. Топливо-природный газ. </t>
  </si>
  <si>
    <t xml:space="preserve">Работы по техническому перевооружению и реконструкции оборудования и тепловых сетей АТЭЦ, СТЭЦ-1, СТЭЦ-2, АГТС, СГТС (2) </t>
  </si>
  <si>
    <t xml:space="preserve">Техническое перевооружение грузовых транспортных средств ГУ по АО </t>
  </si>
  <si>
    <t xml:space="preserve">Строительство и реконструкция тепловых сетей для подключения потребителей 3 </t>
  </si>
  <si>
    <t xml:space="preserve">74.20 </t>
  </si>
  <si>
    <t xml:space="preserve">71.12 </t>
  </si>
  <si>
    <t xml:space="preserve">Разработка проектной документации по объекту: Реконструкция системы расхолаживания барабанов к.а. ст.№1-6 АТЭЦ </t>
  </si>
  <si>
    <t xml:space="preserve">31.40 </t>
  </si>
  <si>
    <t xml:space="preserve">27.20 </t>
  </si>
  <si>
    <t xml:space="preserve">Модернизация аккумуляторной батареи АБ-1УЭ (110В) с монтажом подзарядных агрегатов и оборудованием контроля изоляции. </t>
  </si>
  <si>
    <t xml:space="preserve">40.2 </t>
  </si>
  <si>
    <t xml:space="preserve">Дополнительное соглашение №1 по выбору подрядной организации на выполнение монтажных работ по модернизации аккумуляторной батареи АБ-1УЭ(110В) с монтажом подзарядных агрегатов и оборудованием контроля изоляции Северодвинской СТЭЦ-1 </t>
  </si>
  <si>
    <t xml:space="preserve">Строительство теплотрассы для малоэтажного многоквартирного дома по 1 Ленинградскому переулку </t>
  </si>
  <si>
    <t xml:space="preserve">29.32 </t>
  </si>
  <si>
    <t xml:space="preserve">Реконструкция системы отопления главного корпуса АТЭЦ с заменой парового отопления на водяное </t>
  </si>
  <si>
    <t xml:space="preserve">Дополнительное соглашение №1 к договору №2000-001927-14 от 19.08.2014г. на выполнение работ по реконструкции теплотрассы от ТК-15-2-7-27 до ТК-15-2-7-33 АГТС (Гостиный Двор) </t>
  </si>
  <si>
    <t xml:space="preserve">Дополнительное соглашение № 1 к договору №002586-2000/ДогР-14 от 26.12.2014г. на выполнение работ по строительству теплотрассы от ТК-11Ю до границ с ИТС жилых домов ООО Промтрейд </t>
  </si>
  <si>
    <t xml:space="preserve">Строительство теплотрассы от точки подключения до границы земельного участка" (ИП Роздухов М.Е.) </t>
  </si>
  <si>
    <t xml:space="preserve">Строительство теплотрассы от ТК-13/162 до стены МКД (ОАО "Севмаш") </t>
  </si>
  <si>
    <t xml:space="preserve">Строительство и реконструкция тепловых сетей для подключения потребителей 5 </t>
  </si>
  <si>
    <t xml:space="preserve">Реконструкция магистральной тепловой сети на участке от коллекторной ТЭЦ до УП-1 (2-й этап - участок от узла учета до УП-1) </t>
  </si>
  <si>
    <t xml:space="preserve">Погонный метр </t>
  </si>
  <si>
    <t xml:space="preserve">Открытые конкурентные переговоры </t>
  </si>
  <si>
    <t xml:space="preserve">Установка дополнительного периметрального ограждения </t>
  </si>
  <si>
    <t xml:space="preserve">Работы по реконструкции оборудования Вологодской ТЭЦ (Реконструкция парового котла-утилизатора ПГУ-110 МВт Вологодской ТЭЦ в части изменения схемы утилизации дренажных и продувочных вод, потерь с выпаром от расширителя ;Реконструкция щита постоянного тока с установкой необслуживаемых аккумуляторных батарей ) </t>
  </si>
  <si>
    <t xml:space="preserve">Вологодская ТЭЦ </t>
  </si>
  <si>
    <t xml:space="preserve">Проектно-изыскательские работы по объекту "Реконструкция золошлакоотвала" </t>
  </si>
  <si>
    <t xml:space="preserve">20 </t>
  </si>
  <si>
    <t xml:space="preserve">Работы по техническому перевооружению и реконструкцииоборудования и тепловых сетей КТЭЦ-1, КТЭЦ-2, КТС </t>
  </si>
  <si>
    <t xml:space="preserve">Проектные работы по техническому перевооружению обвязки газовых горелок парового котла БКЗ-75-39 ст. №7 </t>
  </si>
  <si>
    <t xml:space="preserve">29.5 </t>
  </si>
  <si>
    <t xml:space="preserve">Дополнительное соглашение к договору от 14.06.2013г. № 4000-00928-13 "Выполнение работ по реконструкции конвективного вертикального пароперегревателя 3-й ступени котла БКЗ-210-140 ст. №4 Костромской ТЭЦ-2" </t>
  </si>
  <si>
    <t xml:space="preserve">10 </t>
  </si>
  <si>
    <t xml:space="preserve">Работы по техническому перевооружению и реконструкции оборудования Новгородской ТЭЦ </t>
  </si>
  <si>
    <t xml:space="preserve">Установка противотаранного устройства </t>
  </si>
  <si>
    <t xml:space="preserve">Реконструкция газового хозяйства котлоагрегата ст.№4 </t>
  </si>
  <si>
    <t xml:space="preserve">Модернизация системы видеонаблюдения </t>
  </si>
  <si>
    <t xml:space="preserve">Реконструкция системы противопожарной защиты разгрузочного устройства топлива </t>
  </si>
  <si>
    <t xml:space="preserve">45.24 </t>
  </si>
  <si>
    <t xml:space="preserve">Реконструкция промливневой канализации, трубопровода технического водоснабжения с заменой фильтров </t>
  </si>
  <si>
    <t xml:space="preserve">21.1 </t>
  </si>
  <si>
    <t xml:space="preserve">Реконструкция здания БМЗ и РСЦ с частичной ликвидацией здания РСЦ </t>
  </si>
  <si>
    <t xml:space="preserve">10.41 </t>
  </si>
  <si>
    <t xml:space="preserve">Всего: </t>
  </si>
  <si>
    <t xml:space="preserve">декабрь 2017 г. </t>
  </si>
  <si>
    <t xml:space="preserve">июнь 2017 г. </t>
  </si>
  <si>
    <t xml:space="preserve">ноябрь 2016 г. </t>
  </si>
  <si>
    <t xml:space="preserve">Строительство ЦТП и тепловых сетей для переключения на тепловые сети ОАО "ТГК-2" потребителей котельной ЯЭРЗ </t>
  </si>
  <si>
    <t>ООО "Комтехэнерго"</t>
  </si>
  <si>
    <t>ЗАО "Блок"</t>
  </si>
  <si>
    <t>ООО Комтехэнерго</t>
  </si>
  <si>
    <t xml:space="preserve">ЕИ по ОЗП - ООО НПО Турболентность ДОН </t>
  </si>
  <si>
    <t xml:space="preserve">октябрь  2015 г. </t>
  </si>
  <si>
    <t>Улей СИП, ООО</t>
  </si>
  <si>
    <t>ВЕСТА, ООО</t>
  </si>
  <si>
    <t xml:space="preserve">ООО Комтехэнерго </t>
  </si>
  <si>
    <t xml:space="preserve">ЕИ по ОЗП - ООО Новек </t>
  </si>
  <si>
    <t xml:space="preserve">ЕИ по ОЗП - ООО УЛЕЙ СИП </t>
  </si>
  <si>
    <t>НАИМЕНОВАНИЕ РАЗДЕЛА: Годовая комплексная программа закупок материалов для проведения ТПиР за 2015 г.</t>
  </si>
  <si>
    <t xml:space="preserve">Покупка сетей теплоснабжения, расположенных по адресу: Ярославская область, г.Ярославль, ул.Панина, напротив дома 6/2 (предварительный договор и основной договор) </t>
  </si>
  <si>
    <t xml:space="preserve">Дополнительное соглашение к договору лизинга специальной техники (№1116129-ФЛ/ЯРЛ-14/002562-0002/ДОГ14 от 20.10.2014г.) </t>
  </si>
  <si>
    <t xml:space="preserve">Дополнительное соглашение №1к договору лизинга специальной техники (№1116128-ФЛ/ЯРЛ-14/002563-0002/ДОГ14 от 20.10.2014г.) </t>
  </si>
  <si>
    <t xml:space="preserve">Вакуумные выключатели 35 кВ </t>
  </si>
  <si>
    <t xml:space="preserve">Оборудование для реконструкции НС-3-3 3-го сетевого района ЯТС </t>
  </si>
  <si>
    <t xml:space="preserve">35.30 </t>
  </si>
  <si>
    <t xml:space="preserve">Покупка тепловых сетей от т/к Д-42/1А до наружных стен двух 11-ти этажных жилых домов по адресу: г. Ярославль, ул. 8 Марта, стр. 1 и 2 </t>
  </si>
  <si>
    <t xml:space="preserve">Покупка тепловой сети общей протяженностью 50 м. по адресу Ярославская область, г. Ярославль, ул. Салтыкова-Щедрина, д.36/48, кадастровый номер 76:23:030802:176 </t>
  </si>
  <si>
    <t xml:space="preserve">Покупка тепловых сетей с кадастровыми номерами 76:23:050401:1227, 76:23:050401:1228, 76:23:041702:266, 76:23:042001:721 </t>
  </si>
  <si>
    <t xml:space="preserve">65.21 </t>
  </si>
  <si>
    <t xml:space="preserve">64.91 </t>
  </si>
  <si>
    <t xml:space="preserve">Лизинг 4-х автомобилей марки Toyota Camry </t>
  </si>
  <si>
    <t xml:space="preserve">Поставка запчастей генератора ТВФ-120-2, для нужд ГУ ОАО "ТГК-2" по Архангельской области </t>
  </si>
  <si>
    <t xml:space="preserve">Поставка запасных частей бондажного узла генератора ТВФ-120-2, для нужд ГУ ОАО "ТГК-2" по Архангельской области </t>
  </si>
  <si>
    <t xml:space="preserve">Дополнительное соглашение к договору лизингана приобретение экскаватора TVEX 140W (№002592-2000/ДОГ14 от 20.10.2014г.) </t>
  </si>
  <si>
    <t xml:space="preserve">Дополнительное соглашение к Договору лизинга на приобретение экскаватора TVEX 180W (№002593-2000/ДОГ14 от 20.10.2014г.) </t>
  </si>
  <si>
    <t xml:space="preserve">Прибор ПАК-3М, стяжка УКИ-1 </t>
  </si>
  <si>
    <t xml:space="preserve">28.29 </t>
  </si>
  <si>
    <t xml:space="preserve">Весы лабораторные </t>
  </si>
  <si>
    <t xml:space="preserve">29.52 </t>
  </si>
  <si>
    <t xml:space="preserve">28.92 </t>
  </si>
  <si>
    <t xml:space="preserve">Проборазделочная машина </t>
  </si>
  <si>
    <t xml:space="preserve">28.71 </t>
  </si>
  <si>
    <t xml:space="preserve">Поставка откачивающей техники </t>
  </si>
  <si>
    <t xml:space="preserve">Поставка оборудования и материалов для электролизной и ВПУ </t>
  </si>
  <si>
    <t xml:space="preserve">26.82 </t>
  </si>
  <si>
    <t xml:space="preserve">23.99 </t>
  </si>
  <si>
    <t xml:space="preserve">Материалы для изоляции тепловой сети на участке коллекторной ТЭЦ до УП-1 (2-й этап ? участок от узла учета до УП-1) </t>
  </si>
  <si>
    <t xml:space="preserve">Запорная арматура </t>
  </si>
  <si>
    <t xml:space="preserve">Сотовое надбандажное уплотнение </t>
  </si>
  <si>
    <t xml:space="preserve">Прибор для определения класса промышленной частоты ГРАН-152 </t>
  </si>
  <si>
    <t xml:space="preserve">Лизинг автобуса МАЗ-206063 </t>
  </si>
  <si>
    <t xml:space="preserve">  </t>
  </si>
  <si>
    <t>Работы по техническому перевооружению и реконструкции оборудования</t>
  </si>
  <si>
    <t>"Главгосэкспертиза"</t>
  </si>
  <si>
    <t>СЦ КОПИЯ</t>
  </si>
  <si>
    <t>Комтехэнерго</t>
  </si>
  <si>
    <t xml:space="preserve">ЕИ по ОЗП - ООО Улей СИП </t>
  </si>
  <si>
    <t xml:space="preserve">ЕИ по ОЗП -  ООО Комтехэнерго </t>
  </si>
  <si>
    <t>ООО "Светлояр"</t>
  </si>
  <si>
    <t>ЗАО Европлан</t>
  </si>
  <si>
    <t>ТД ТЭК, ООО</t>
  </si>
  <si>
    <t>Энергомаш-АВД</t>
  </si>
  <si>
    <t xml:space="preserve">ЗАО Атрус </t>
  </si>
  <si>
    <t>ЖСК Победа</t>
  </si>
  <si>
    <t>ПСК Медик</t>
  </si>
  <si>
    <t>ЗАО Сбербанк Лизинг, 4 договора на каждый автомобиль</t>
  </si>
  <si>
    <t xml:space="preserve">август 2018 г. </t>
  </si>
  <si>
    <t>ПЕТРОСИТИ</t>
  </si>
  <si>
    <t>ООО "РЭМ-Энерго"</t>
  </si>
  <si>
    <t>Сибирь-комплект, ООО</t>
  </si>
  <si>
    <t xml:space="preserve">ЕИ по ОЗЦ ЭТП - ООО КЭС Групп </t>
  </si>
  <si>
    <t xml:space="preserve">ЕИ по ОЗП  ЭТП -  ООО ЭЛЕКТРОНПРИБОР </t>
  </si>
  <si>
    <t>ЯРЭНЕРГОКОМПЛЕКТ</t>
  </si>
  <si>
    <t xml:space="preserve">ЕИ по ОЗЦ ЭТП - ООО "НПП "Техноприбор" </t>
  </si>
  <si>
    <t>НАИМЕНОВАНИЕ РАЗДЕЛА: Годовая комплексная программа закупок услуг для нового строительства за 2015 г.</t>
  </si>
  <si>
    <t xml:space="preserve">20.3 </t>
  </si>
  <si>
    <t xml:space="preserve">Монтаж громкоговорящей связи и сетей телефонии БМК-135МВт, монтажу локальной вычислительной сети БМК-135МВт, монтажу системы промышленного виденаблюдения на площадке БМК-135 Ляпинской котельной </t>
  </si>
  <si>
    <t xml:space="preserve">45.45 </t>
  </si>
  <si>
    <t xml:space="preserve">43.3 </t>
  </si>
  <si>
    <t xml:space="preserve">Дополнительное соглашение №1 к договору № 0002-001911-14 от 16.09.2014 года на благоустройство территории Ляпинской котельной (БМК-135 МВт) </t>
  </si>
  <si>
    <t xml:space="preserve">ЕИ по ОЗП - ООО "БЛЭК" по итогам ОЗП ГКПЗ 2014г. "УслКапСтрой", № 1004, лот №1 </t>
  </si>
  <si>
    <t>НАИМЕНОВАНИЕ РАЗДЕЛА: Годовая комплексная программа закупок материалов для нового строительства за 2015 г.</t>
  </si>
  <si>
    <t xml:space="preserve">23.1 </t>
  </si>
  <si>
    <t xml:space="preserve">Поставка фильтров для газотурбинной установки ГТЭ-160 по объекту "Строительство ПГУ-ТЭЦ мощностью 450МВт в г. Ярославле на территории, действующей Тенинской ВК" </t>
  </si>
  <si>
    <t xml:space="preserve">ЕИ по ОК - ООО Улей СИП по итогам ОК ГКПЗ 2014г. Мат КС №1001 </t>
  </si>
  <si>
    <t>НАИМЕНОВАНИЕ РАЗДЕЛА: Годовая программа "ИТ-Закупки" за 2015 г.</t>
  </si>
  <si>
    <t xml:space="preserve">74.84 </t>
  </si>
  <si>
    <t xml:space="preserve">Поставка лицензии на Пакет антивирусного программного обеспечения </t>
  </si>
  <si>
    <t xml:space="preserve">Лицензирование программного обеспечения Microsoft </t>
  </si>
  <si>
    <t xml:space="preserve">Исполнительный аппарат ОАО "ТГК-2" </t>
  </si>
  <si>
    <t xml:space="preserve">Техническая поддержка ПО IBM Lotus Notes/Domino </t>
  </si>
  <si>
    <t xml:space="preserve">72 </t>
  </si>
  <si>
    <t xml:space="preserve">Тех. поддержка программного обеспечения Oracle </t>
  </si>
  <si>
    <t xml:space="preserve">Техническая поддержка программного обеспечения резервного копирования данных </t>
  </si>
  <si>
    <t xml:space="preserve">Техническая поддержка почтового шлюза IronPort </t>
  </si>
  <si>
    <t xml:space="preserve">72.2 </t>
  </si>
  <si>
    <t xml:space="preserve">Лицензирование базового программного обеспечения </t>
  </si>
  <si>
    <t xml:space="preserve">Приобретение программного обнеспечения для нужд безопасности </t>
  </si>
  <si>
    <t xml:space="preserve">Услуги по технической .поддержки ИС "СЭД" </t>
  </si>
  <si>
    <t xml:space="preserve">Лицензионное сопровождение и техническая поддержка программного комплекса "Босс Кадровик" (для ИА+ГУ) </t>
  </si>
  <si>
    <t xml:space="preserve">Поставка обновлений программного комплекса "Гранд-Смета" </t>
  </si>
  <si>
    <t xml:space="preserve">Дополнительное соглашение №1 на поставку обновлений программного комплекса "Гранд-Смета" </t>
  </si>
  <si>
    <t xml:space="preserve">51.64 </t>
  </si>
  <si>
    <t xml:space="preserve">Поставка ЗИП для систем хранения данных </t>
  </si>
  <si>
    <t xml:space="preserve">Поставка ИТ оборудования до 40 тыс.руб. </t>
  </si>
  <si>
    <t xml:space="preserve">51.65 </t>
  </si>
  <si>
    <t xml:space="preserve">Дополнительное соглашение №1 на поставку ИТ-оборудования до 40 тыс. руб. </t>
  </si>
  <si>
    <t xml:space="preserve">Создание распределенной системы регистрации оперативных переговоров </t>
  </si>
  <si>
    <t xml:space="preserve">ИТ оборудование не требующего монтажа, ОНМ свыше 40 тыс.руб </t>
  </si>
  <si>
    <t xml:space="preserve">Оборудование не требующее монтажа (оборудование для управления безопасности) </t>
  </si>
  <si>
    <t xml:space="preserve">52.45 </t>
  </si>
  <si>
    <t xml:space="preserve">Оборудование не требующее монтажа. Поставка оборудования для организации видеонаблюдения ремонтной деятельности на ТЭЦ </t>
  </si>
  <si>
    <t xml:space="preserve">64.20 </t>
  </si>
  <si>
    <t xml:space="preserve">Дополнительное соглашение №6 к договору с ЗАО "ЕВРАЗИЯ ТЕЛЕКОМ РУ". Договор 6000-490-08 (ЕАР 973.07) от 01.01.2008 г. </t>
  </si>
  <si>
    <t xml:space="preserve">Услуги по предоставлению резервных каналов связи до ГУ </t>
  </si>
  <si>
    <t xml:space="preserve">84 </t>
  </si>
  <si>
    <t xml:space="preserve">Услуги по сопровождению информационно-поисковой системы "Norma CS" </t>
  </si>
  <si>
    <t xml:space="preserve">64 </t>
  </si>
  <si>
    <t xml:space="preserve">ИТ-оборудование б/у </t>
  </si>
  <si>
    <t xml:space="preserve">48 </t>
  </si>
  <si>
    <t xml:space="preserve">Поставка программного продукта ABBYY, необходимого для совместной работы и ИС "Электронный архив документов" на платформе 1С </t>
  </si>
  <si>
    <t xml:space="preserve">72.20 </t>
  </si>
  <si>
    <t xml:space="preserve">62.01 </t>
  </si>
  <si>
    <t xml:space="preserve">Приобретение ПО "1С: Предприятие 8. ERP Управление предприятием 2.0" </t>
  </si>
  <si>
    <t xml:space="preserve">Поставка 4-х систем хранения данных </t>
  </si>
  <si>
    <t xml:space="preserve">62.0 </t>
  </si>
  <si>
    <t xml:space="preserve">Дополнительное соглашение №1 на оказание услуг ежемесячного абонентского обслуживания </t>
  </si>
  <si>
    <t xml:space="preserve">52.48 </t>
  </si>
  <si>
    <t xml:space="preserve">46.51 </t>
  </si>
  <si>
    <t xml:space="preserve">46.14 </t>
  </si>
  <si>
    <t xml:space="preserve">74.90 </t>
  </si>
  <si>
    <t xml:space="preserve">64.2 </t>
  </si>
  <si>
    <t xml:space="preserve">61.10 </t>
  </si>
  <si>
    <t xml:space="preserve">Услуги интернет основной канал </t>
  </si>
  <si>
    <t xml:space="preserve">61.1 </t>
  </si>
  <si>
    <t xml:space="preserve">Услуги местной и внутризоновой связи </t>
  </si>
  <si>
    <t xml:space="preserve">30.02 </t>
  </si>
  <si>
    <t xml:space="preserve">26.20 </t>
  </si>
  <si>
    <t xml:space="preserve">Техническое обслуживание копировальной и вычислительной техники </t>
  </si>
  <si>
    <t xml:space="preserve">Оказание информационных услуг по сопровождению СПС КонсультантПлюс </t>
  </si>
  <si>
    <t xml:space="preserve">Поставка расходных материалов и запасных частей для вычислительной техники </t>
  </si>
  <si>
    <t xml:space="preserve">Поставка расходных материалов и запасных частей для оборудования связи </t>
  </si>
  <si>
    <t xml:space="preserve">Установка ИБП в узле связи ТЭЦ-2 </t>
  </si>
  <si>
    <t xml:space="preserve">Реконструкция систем телемеханики и связи ТЭЦ-1, ТЭЦ-2 и ТЭЦ-3 </t>
  </si>
  <si>
    <t xml:space="preserve">Услуги телефонной связи ТЭЦ-2 </t>
  </si>
  <si>
    <t xml:space="preserve">Услуги телефонной связи ЦОК </t>
  </si>
  <si>
    <t xml:space="preserve">Услуги предоставления телефонной связи для ТВК </t>
  </si>
  <si>
    <t xml:space="preserve">Предоставление места в кабельной канализации </t>
  </si>
  <si>
    <t xml:space="preserve">Каналы связи для подключения сетевых районов ЯТС </t>
  </si>
  <si>
    <t xml:space="preserve">Справочная система КонсультантПлюс </t>
  </si>
  <si>
    <t xml:space="preserve">Установка системы бесперебойного электропитания оборудования связи на Северодвинской ТЭЦ-1 и Северодвинской ТЭЦ-2 </t>
  </si>
  <si>
    <t xml:space="preserve">Программно-аппаратный комплекс для организации активного взаимодействия с потребителями посредством телефонной связи </t>
  </si>
  <si>
    <t xml:space="preserve">Услуги телефонной связи для УСТЭ по г.Архангельску </t>
  </si>
  <si>
    <t xml:space="preserve">61.90 </t>
  </si>
  <si>
    <t xml:space="preserve">Услуги по организации передачи данных между подразделениями </t>
  </si>
  <si>
    <t xml:space="preserve">61.20 </t>
  </si>
  <si>
    <t xml:space="preserve">Услуги резервного доступа к сети Интернет </t>
  </si>
  <si>
    <t xml:space="preserve">Услуги предоставления доступа к сети на мастерских участках АГТС </t>
  </si>
  <si>
    <t xml:space="preserve">72.5 </t>
  </si>
  <si>
    <t xml:space="preserve">33.19 </t>
  </si>
  <si>
    <t xml:space="preserve">Услуги городской, межзоновой связи </t>
  </si>
  <si>
    <t xml:space="preserve">6 </t>
  </si>
  <si>
    <t xml:space="preserve">Модернизация комплекса оборудования каналов связи системы телемеханики </t>
  </si>
  <si>
    <t xml:space="preserve">март 2017 г. </t>
  </si>
  <si>
    <t xml:space="preserve">декабрь 2018 г. </t>
  </si>
  <si>
    <t xml:space="preserve">декабрь 2020 г. </t>
  </si>
  <si>
    <t xml:space="preserve">июнь 2020 г. </t>
  </si>
  <si>
    <t xml:space="preserve">март 2020 г. </t>
  </si>
  <si>
    <t xml:space="preserve">ЕИ по ОЗЦ ЭТП -  ООО "Галактика Информационных Технологий" </t>
  </si>
  <si>
    <t>Интерпроком, ООО</t>
  </si>
  <si>
    <t xml:space="preserve">ЕИ по ОЗП ЭТП -  ООО УЦ Компьютер-Пресс Технологии </t>
  </si>
  <si>
    <t xml:space="preserve">ЕИ по ОЗП ЭТП - ЗАО Фирма НТЦ Ками </t>
  </si>
  <si>
    <t>ЗАО "Фирма КСО"</t>
  </si>
  <si>
    <t xml:space="preserve">ЗАО "БОСС. Кадровые системы" - разработчик ПС "БОСС-Кадровик" </t>
  </si>
  <si>
    <t xml:space="preserve">ЕИ по ОЗП ЭТП - ООО Галактика Информационных Технологий </t>
  </si>
  <si>
    <t xml:space="preserve">ЕИ по ОЗП ЭТП - ООО "Галактика Информационных Технологий" 12,26 % от стоимости первоначального договора </t>
  </si>
  <si>
    <t xml:space="preserve">ЕИ по ОЗЦ ЭТП - ООО СИНТО </t>
  </si>
  <si>
    <t>СОФТЛАЙН ТРЕЙД</t>
  </si>
  <si>
    <t>ЕИ по ОЗЦ ЭТП - ЗАО СофтЛайн Трейд</t>
  </si>
  <si>
    <t xml:space="preserve">ЕИ по ОЗП ЭТП - ООО БЛЭК </t>
  </si>
  <si>
    <t>ЗАО "ЕВРАЗИЯ ТЕЛЕКОМ РУ"</t>
  </si>
  <si>
    <t>ЕИ по ОЗП ЭТП -  ОАО МТС. Затарты на 3 года: 2015 - 738,0; 2016 - 984,0; 2017 - 984,00</t>
  </si>
  <si>
    <t xml:space="preserve">ЕИ по ОЗП -  ООО "Компания Сталкер" </t>
  </si>
  <si>
    <t>ООО "Расчетный центр"</t>
  </si>
  <si>
    <t xml:space="preserve">ЕИ по ОЗП -  ООО В1С3: Тактические решения </t>
  </si>
  <si>
    <t>ЗАО "Группа Синтез"</t>
  </si>
  <si>
    <t>под затраты 2016г.</t>
  </si>
  <si>
    <t>НПЦ СИГНАЛ СЕРВИС</t>
  </si>
  <si>
    <t xml:space="preserve">ЕИ по ОЗП - ООО Ява </t>
  </si>
  <si>
    <t>С.В.К., ООО</t>
  </si>
  <si>
    <t>НТЦ "Теле Энерго", ООО</t>
  </si>
  <si>
    <t>БЛЭК</t>
  </si>
  <si>
    <t xml:space="preserve">ЕИ по ОЗП -  ООО "Комтехэнерго" </t>
  </si>
  <si>
    <t>ВЫМПЕЛКОМ</t>
  </si>
  <si>
    <t xml:space="preserve">ЕИ по ОЗП - с ООО Консультант Плюс Архангельск </t>
  </si>
  <si>
    <t xml:space="preserve">ЕИ по ОЗП ЭТП - ИП Кобыльников А.Ю. </t>
  </si>
  <si>
    <t>Открытый запрос предложений</t>
  </si>
  <si>
    <t xml:space="preserve">ЕИ по ОЗЦ ЭТП - ИП Абрамов Игорь Геннадьевич </t>
  </si>
  <si>
    <t xml:space="preserve">ЕИ по ОЗП - ООО ЛиОком-Строй </t>
  </si>
  <si>
    <t xml:space="preserve">ЕИ по ОЗП ЭТП - ООО Мегаколл Цетр (торги 2014г. №2009) </t>
  </si>
  <si>
    <t>ОАО Вымпелком</t>
  </si>
  <si>
    <t>ОАО "Ростелеком"</t>
  </si>
  <si>
    <t>НАИМЕНОВАНИЕ РАЗДЕЛА: Годовая программа закупок "Топливо" за 2015 г.</t>
  </si>
  <si>
    <t xml:space="preserve">0101 </t>
  </si>
  <si>
    <t xml:space="preserve">60.30 </t>
  </si>
  <si>
    <t xml:space="preserve">Оказание услуг по транспортировке природного газа по магистральной газотранспортной системе </t>
  </si>
  <si>
    <t xml:space="preserve">60.10 </t>
  </si>
  <si>
    <t xml:space="preserve">Договор на транспортное обслуживание </t>
  </si>
  <si>
    <t xml:space="preserve">10.2 </t>
  </si>
  <si>
    <t xml:space="preserve">Транспортное обслуживание </t>
  </si>
  <si>
    <t xml:space="preserve">ОАО "РЖД" </t>
  </si>
  <si>
    <t xml:space="preserve">Перевалка каменного угля на островные котельные </t>
  </si>
  <si>
    <t xml:space="preserve">Тонна </t>
  </si>
  <si>
    <t xml:space="preserve">Эксплуатация ж/д подъездного пути необщего пользования для АТЭЦ </t>
  </si>
  <si>
    <t xml:space="preserve">эксплуатация подъездного пути необщего пользования для СД ТЭЦ-1 </t>
  </si>
  <si>
    <t xml:space="preserve">10.10 </t>
  </si>
  <si>
    <t xml:space="preserve">Поставка каменного угля ГЖО СШ Воркутинского месторождения </t>
  </si>
  <si>
    <t xml:space="preserve">Северодвинская ТЭЦ-1 </t>
  </si>
  <si>
    <t xml:space="preserve">Поставка каменного угля ДСШ (0-13) Хакасского месторождения </t>
  </si>
  <si>
    <t xml:space="preserve">11.10 </t>
  </si>
  <si>
    <t xml:space="preserve">Поставка мазута </t>
  </si>
  <si>
    <t xml:space="preserve">51.51 </t>
  </si>
  <si>
    <t xml:space="preserve">Уголь марки ДСШ для Северодвинской ТЭЦ-1 </t>
  </si>
  <si>
    <t xml:space="preserve">Уголь марки ГЖО сорта СШ </t>
  </si>
  <si>
    <t xml:space="preserve">46.71 </t>
  </si>
  <si>
    <t xml:space="preserve">10.12 </t>
  </si>
  <si>
    <t xml:space="preserve">49.20 </t>
  </si>
  <si>
    <t xml:space="preserve">Оказание транспортно-экспедиционных услуг по организации перевозки интинского угля </t>
  </si>
  <si>
    <t xml:space="preserve">49.2 </t>
  </si>
  <si>
    <t xml:space="preserve">05.10 </t>
  </si>
  <si>
    <t xml:space="preserve">Поставка угля марки ДСШ Интинского месторождения </t>
  </si>
  <si>
    <t xml:space="preserve">Поставка мазута топочного </t>
  </si>
  <si>
    <t xml:space="preserve">30.21 </t>
  </si>
  <si>
    <t xml:space="preserve">Оказание услуг по транспортировке газа, купленного на организованных биржевых торгах </t>
  </si>
  <si>
    <t xml:space="preserve">Покупка природного газа на биржевых торгах ЗАО СПбМТСБ </t>
  </si>
  <si>
    <t xml:space="preserve">ГОСТ </t>
  </si>
  <si>
    <t xml:space="preserve">Кубический метр </t>
  </si>
  <si>
    <t xml:space="preserve">Покупка природного газа на биржевых торгах ОАО СПбБ </t>
  </si>
  <si>
    <t xml:space="preserve">Оказание услуг по транспортировке природного газа, купленного на ОАО СПбБ, по магистральной газотранспортной системе </t>
  </si>
  <si>
    <t xml:space="preserve">51 </t>
  </si>
  <si>
    <t xml:space="preserve">Оказание услуг по транспортировке газа, купленного на организованных биржевых торгах ЗАО СПбМТСБ </t>
  </si>
  <si>
    <t xml:space="preserve">Оказание услуг по транспортировке газа по сетям ГРО, купленного на организованных биржевых торгах </t>
  </si>
  <si>
    <t xml:space="preserve">11 </t>
  </si>
  <si>
    <t xml:space="preserve">Оказание услуг по подаче и уборке вагонов </t>
  </si>
  <si>
    <t xml:space="preserve">Оказание услуг по пользованию ж.д.путями </t>
  </si>
  <si>
    <t xml:space="preserve">Лимитный газ </t>
  </si>
  <si>
    <t xml:space="preserve">Поставка дополнительного газа ГУ ВВР г. Вологда </t>
  </si>
  <si>
    <t xml:space="preserve">ООО "Газпром межрегионгаз Вологда" </t>
  </si>
  <si>
    <t xml:space="preserve">Дополнительный газ для ГУ ОАО "ТГК-2" по Новгородской области </t>
  </si>
  <si>
    <t xml:space="preserve">Дополнительное соглашение №7 к договору №918/5000-1627-09 от 11.01.2009г. на оказание услуг по подаче-уборке ж/д вагонов </t>
  </si>
  <si>
    <t xml:space="preserve">Поставка дополнительного газа ГУ по Новгородской обл. </t>
  </si>
  <si>
    <t xml:space="preserve">май 2020 г. </t>
  </si>
  <si>
    <t>ООО Первый оператор товарных поставок</t>
  </si>
  <si>
    <t>ВЛАДИМИРСКОЕ ОАО ПРОМЖЕЛДОРТРАНС</t>
  </si>
  <si>
    <t xml:space="preserve">ОАО "Архангельский речной порт" </t>
  </si>
  <si>
    <t>ОАО "РЖД"</t>
  </si>
  <si>
    <t>ЕИ по ОКП - АО Воркутауголь</t>
  </si>
  <si>
    <t>ЕИ по ОЗП - ООО ТАТНЕФТЬ-АРХАНГЕЛЬСК</t>
  </si>
  <si>
    <t xml:space="preserve"> АО "Шахта "Интауголь" </t>
  </si>
  <si>
    <t xml:space="preserve">ЗАО "Савинский цементный завод" </t>
  </si>
  <si>
    <t xml:space="preserve">Дополнительное соглашение №2 на поставку угля к договору №СЦЗ/85п-14 от 17.11.2014г </t>
  </si>
  <si>
    <t xml:space="preserve">ЗАО "Савинский Цементный завод" </t>
  </si>
  <si>
    <t>ООО РВД-Сервис</t>
  </si>
  <si>
    <t>РЖД</t>
  </si>
  <si>
    <t xml:space="preserve">ООО "ТК "Азия Транс" </t>
  </si>
  <si>
    <t xml:space="preserve">ЕИ по ОЗП - ООО ТАТНЕФТЬ-АРХАНГЕЛЬСК </t>
  </si>
  <si>
    <t xml:space="preserve">под потребности 2016г.  ООО Первый Оператор Товарных Поставок - оказание услуг по организации транспортировки биржевого газа по ГТС ПАО Газпром </t>
  </si>
  <si>
    <t xml:space="preserve">под потребности 2016г. , ООО Газпром межрегионгаз поставка - оказание услуг по транспортировке биржевого газа по ГТС ПАО Газпром </t>
  </si>
  <si>
    <t xml:space="preserve">под потребности 2016г. , ОАО Газпром газораспределение - оказание услуг по транспортировке по сетям ГРО биржевого газа </t>
  </si>
  <si>
    <t xml:space="preserve">под потребности 2016г. </t>
  </si>
  <si>
    <t xml:space="preserve">под потребности 2016г. , МУП "Локомотив" г. Северодвинска </t>
  </si>
  <si>
    <t xml:space="preserve">под потребности 2016г. , МУП "Локомотив г. Северодвинска </t>
  </si>
  <si>
    <t xml:space="preserve">под потребности 2016г. , ОАО ПО "Севмаш" </t>
  </si>
  <si>
    <t xml:space="preserve">под потребности 2016г. , ОАО "ЦС "Звездочка" </t>
  </si>
  <si>
    <t xml:space="preserve">под потребности 2016г.,  ОАО "Кузнечевский КСКМ" </t>
  </si>
  <si>
    <t xml:space="preserve">под потребности 2016г. , ООО "Вторпром" </t>
  </si>
  <si>
    <t xml:space="preserve">под потребности 2016г., ООО "Газпром межрегионгаз Вологда" </t>
  </si>
  <si>
    <t xml:space="preserve">под потребности 2016г., ООО "Газпром межрегионгаз В.Новгород" </t>
  </si>
  <si>
    <t>ОАО "Газпром газораспределение"</t>
  </si>
  <si>
    <t xml:space="preserve">ООО "Газпром межрегионгаз Великий Новгород" </t>
  </si>
  <si>
    <t>ОАО "Акрон"</t>
  </si>
  <si>
    <t xml:space="preserve">под потребности 2016г.    ЗАО СПбМТСБ, Закупка биржевого газа в пределах 20% от ежемесячного потребления ГУ АО </t>
  </si>
  <si>
    <t xml:space="preserve">под потребности 2016г.     ОАО СПбБ,   Закупка биржевого газа в пределах 5% от ежемесячной потребности ГУ АО </t>
  </si>
  <si>
    <t>НАИМЕНОВАНИЕ РАЗДЕЛА: Годовая программа закупок услуг производственного характера за 2015 г.</t>
  </si>
  <si>
    <t xml:space="preserve">Техническое обслуживание систем вентиляции и кондиционирования по адресам: ул.Рыбинская, 20 и пр.Октября, 42 </t>
  </si>
  <si>
    <t xml:space="preserve">85.11 </t>
  </si>
  <si>
    <t xml:space="preserve">Экспертиза расчетов нормативов удельных расходов топлива, расчетов создания нормативных запасов топлива, расчетов нормативных технологических потерь при передаче тепловой энергии в тепловых сетях ТЭЦ и котельных ОАО "ТГК-2" </t>
  </si>
  <si>
    <t xml:space="preserve">ЭПБ и техническое обследование газопроводов, трубопроводов и сосудов (ХО). </t>
  </si>
  <si>
    <t xml:space="preserve">ЭПБ и техническое обследование основного и вспомогательного оборудования </t>
  </si>
  <si>
    <t xml:space="preserve">ЭПБ и техническое обследование ГПМ </t>
  </si>
  <si>
    <t xml:space="preserve">Обследование состояния тепловой изоляции и ее паспортизация ТЦ, КЦ </t>
  </si>
  <si>
    <t xml:space="preserve">29.24 </t>
  </si>
  <si>
    <t xml:space="preserve">Услуги по промывке попутного дренажа </t>
  </si>
  <si>
    <t xml:space="preserve">Разработка (пересмотр) энергетических характеристик тепловых сетей по показателю потери тепловой энергии, потери теплоносителя с предварительными испытаниями на тепловые потери </t>
  </si>
  <si>
    <t xml:space="preserve">Техническое обслуживание газопровода длиной 7726 м, входящего в состав ОПО "Сеть газораспределения Ляпинской котельной", рег.№ А18 - 03594 ? 0080 </t>
  </si>
  <si>
    <t xml:space="preserve">63.22 </t>
  </si>
  <si>
    <t xml:space="preserve">Установка водных знаков в районе водовыпуска ТВК, ЯТЭЦ-1 </t>
  </si>
  <si>
    <t xml:space="preserve">Услуги по разработке схем дислокации и установке временных дорожных знаков и барьерных ограждений в местах производства ремонтных работ на проезжей части улиц г. Ярославля </t>
  </si>
  <si>
    <t xml:space="preserve">75.24 </t>
  </si>
  <si>
    <t xml:space="preserve">Услуги специализированной организации по техническому обслуживанию систем пожаротушения </t>
  </si>
  <si>
    <t xml:space="preserve">Проведение обследования и наладки опорно-подвесной системы трубопроводов </t>
  </si>
  <si>
    <t xml:space="preserve">12.9 </t>
  </si>
  <si>
    <t xml:space="preserve">Сервисное обслуживание и ремонт компрессоров сжатого воздуха ЯТЭЦ-1,2,3 </t>
  </si>
  <si>
    <t xml:space="preserve">Разработка ПЛАС ЛК </t>
  </si>
  <si>
    <t xml:space="preserve">ЭПБ проекта консервации мазутных хозяйств №1 и №2 </t>
  </si>
  <si>
    <t xml:space="preserve">Поверка средств измерений и услуги органов Федерального агентства по техническому регулированию и метрологии (Ростехрегулирования). </t>
  </si>
  <si>
    <t xml:space="preserve">Обслуживание и поверка железнодорожных весов ЯТЭЦ-2 </t>
  </si>
  <si>
    <t xml:space="preserve">Ремонт и поверка СИ </t>
  </si>
  <si>
    <t xml:space="preserve">Калибровка и ремонт СИ вибрации ТГ ЯТЭЦ-2; ЯТЭЦ-3 </t>
  </si>
  <si>
    <t xml:space="preserve">Калибровка и ремонт СИ механических величин ТГ-5 ЯТЭЦ-3 </t>
  </si>
  <si>
    <t xml:space="preserve">Обследование зданий и сооружений ГУ специализированной организацией. </t>
  </si>
  <si>
    <t xml:space="preserve">Проведение ЭПБ зданий и сооружений </t>
  </si>
  <si>
    <t xml:space="preserve">Обеспечение пожарной безопасности </t>
  </si>
  <si>
    <t xml:space="preserve">90.00 </t>
  </si>
  <si>
    <t xml:space="preserve">Плата за превышение нормативов сброса сточных вод ЯТЭЦ-3 в ЯРЭКО </t>
  </si>
  <si>
    <t xml:space="preserve">Решение Правления от 13.11.14г. Протокол №374/14, ООО "ЯрЭКО", сроки ЦКК №8/15 от 25.03.15г. В-13 </t>
  </si>
  <si>
    <t xml:space="preserve">Профосмотр сотрудников ГУ по ВВР г. Ярославль </t>
  </si>
  <si>
    <t xml:space="preserve">85.14 </t>
  </si>
  <si>
    <t xml:space="preserve">Проведение специальной оценки условий труда ГУ ВВР г. Ярославль (ЯрТЭЦ-1, ЯрТЭЦ-2, ЯрТЭЦ-3, ЯТС, ИА (ЦЦР, ХЛ) </t>
  </si>
  <si>
    <t xml:space="preserve">41.00 </t>
  </si>
  <si>
    <t xml:space="preserve">Санитарно-бактериологическое и санитарно-паразитологическое исследование питьевой и сетевой воды </t>
  </si>
  <si>
    <t xml:space="preserve">85.12 </t>
  </si>
  <si>
    <t xml:space="preserve">Содержание заведущего здравпунктом ЯТЭЦ-1 </t>
  </si>
  <si>
    <t xml:space="preserve">Содержание заведущего здравпунктом ЯТЭЦ-2 </t>
  </si>
  <si>
    <t xml:space="preserve">Содержание заведущего здравпунктом ЯТЭЦ-3 </t>
  </si>
  <si>
    <t xml:space="preserve">Сведения о метеоусловиях </t>
  </si>
  <si>
    <t xml:space="preserve">25 </t>
  </si>
  <si>
    <t xml:space="preserve">Услуги по реагированию на чрезвычайные ситуации на опасных производственных объектах </t>
  </si>
  <si>
    <t xml:space="preserve">Проведение энергетического обследования БМК-135 </t>
  </si>
  <si>
    <t xml:space="preserve">84.24 </t>
  </si>
  <si>
    <t xml:space="preserve">Подготовка и аттестация спасателей, методическое и организационное сопровождение периодической аттестации нештатного аварийно-спасательного формирования </t>
  </si>
  <si>
    <t xml:space="preserve">22.1 </t>
  </si>
  <si>
    <t xml:space="preserve">58.19 </t>
  </si>
  <si>
    <t xml:space="preserve">Разработка дополнительной книги нормативно-технической документации по топливоиспользованию с графиками исходно-номинальных удельных расходов топлива и макетами расчета нормативных удельных расходов топлива по физическому методу </t>
  </si>
  <si>
    <t xml:space="preserve">74.30 </t>
  </si>
  <si>
    <t xml:space="preserve">71.20 </t>
  </si>
  <si>
    <t xml:space="preserve">Дополнительное соглашение на оказание услуг по проведению экспертизы промышленной безопасности основного и вспомогательного оборудования </t>
  </si>
  <si>
    <t xml:space="preserve">36.00 </t>
  </si>
  <si>
    <t xml:space="preserve">Дополнительное соглашение №6 к договору водопользования ЛК от 11.10.2013г. № 1000-2928-13 </t>
  </si>
  <si>
    <t xml:space="preserve">Дополнительное соглашение №6 к договору водопользования №1000-2910-13 от 04.10.2013г. ТЭЦ-1 </t>
  </si>
  <si>
    <t xml:space="preserve">96.09 </t>
  </si>
  <si>
    <t xml:space="preserve">Сервисное обслуживание и ремонт компрессоров сжатого воздуха </t>
  </si>
  <si>
    <t xml:space="preserve">Поверка средств измерений и услуги органов Федерального агентства по техническому регулированию и метрологии </t>
  </si>
  <si>
    <t xml:space="preserve">РЖД, ОАО </t>
  </si>
  <si>
    <t xml:space="preserve">ЦЕНТР ГИГИЕНЫ И ЭПИДЕМИОЛОГИИ В ЯРОСЛАВСКОЙ ОБЛАСТИ, ФБУЗ </t>
  </si>
  <si>
    <t xml:space="preserve">86.9 </t>
  </si>
  <si>
    <t xml:space="preserve">Ярославский ЦГМС - филиал ФГБУ "Центральное УГМС" </t>
  </si>
  <si>
    <t xml:space="preserve">Экспертиза промышленной безопасности химически опасных производственных объектов (АТЭЦ, СТЭЦ-1, СТЭЦ-2) </t>
  </si>
  <si>
    <t xml:space="preserve">30 </t>
  </si>
  <si>
    <t xml:space="preserve">Экспертиза промышленной безопасности трубопроводов высокого давления и элементов турбин (АТЭЦ, СТЭЦ-1, СТЭЦ-2) </t>
  </si>
  <si>
    <t xml:space="preserve">Экспертиза промышленной безопасности технических устройств (АТЭЦ, СТЭЦ-1, СТЭЦ-2, АГТС, СГТС) </t>
  </si>
  <si>
    <t xml:space="preserve">74.3 </t>
  </si>
  <si>
    <t xml:space="preserve">Дополнительное соглашение к договору по Экспертизе промышленной безопасности технических устройств (АТЭЦ, СТЭЦ-1, СТЭЦ-2, АГТС, СГТС) </t>
  </si>
  <si>
    <t xml:space="preserve">Экспертиза промышленной безопасности, комплексное обследование зданий и сооружений (АТЭЦ, СТЭЦ-1, СТЭЦ-2, АГТС, СГТС) </t>
  </si>
  <si>
    <t xml:space="preserve">Экспертиза промышленной безопасности подъемно-транспортного оборудования (АТЭЦ, СТЭЦ-1, СТЭЦ-2) </t>
  </si>
  <si>
    <t xml:space="preserve">Обслуживание опасных производственных объектов аварийно - спасательным формированием (АТЭЦ, СТЭЦ-1, СТЭЦ-2) </t>
  </si>
  <si>
    <t xml:space="preserve">Обслуживание химически опасных производственных объектов аварийно - спасательным формированием (АТЭЦ, СТЭЦ-1, СТЭЦ-2) </t>
  </si>
  <si>
    <t xml:space="preserve">24 </t>
  </si>
  <si>
    <t xml:space="preserve">Техническое обслуживание БНС, ЦНС (АТЭЦ, СТЭЦ-2) </t>
  </si>
  <si>
    <t xml:space="preserve">Ежеквартальный мониторинг технического состояния гидротехнических сооружений (АТЭЦ, СТЭЦ-1,СТЭЦ-2) </t>
  </si>
  <si>
    <t xml:space="preserve">Подсыпка дамбы шламоотвала до проектной отметки (АТЭЦ) </t>
  </si>
  <si>
    <t xml:space="preserve">Архангельская ТЭЦ </t>
  </si>
  <si>
    <t xml:space="preserve">Перекачка ЗШО c действующего золоотвала на новый золоотвал (СТЭЦ-1) </t>
  </si>
  <si>
    <t xml:space="preserve">Химический и бактериологический анализ исходной водопроводной питьевой воды, подпиточной воды и прямой сетевой воды горячего водоснабжения (СТЭЦ-1, СТЭЦ-2, CГТС) </t>
  </si>
  <si>
    <t xml:space="preserve">Мониторинг качества питьевой воды в ЦТП г. Архангельска (АГТС) </t>
  </si>
  <si>
    <t xml:space="preserve">Архангельские тепловые сети </t>
  </si>
  <si>
    <t xml:space="preserve">Инвентаризация объемов штабеля каменного угля открытого и буферного складов (СТЭЦ-1) </t>
  </si>
  <si>
    <t xml:space="preserve">Мониторинг подземных вод на территоррии промышленной зоны и в местах складирования отходов (АТЭЦ, СТЭЦ-1, СТЭЦ-2) </t>
  </si>
  <si>
    <t xml:space="preserve">Выполнение работ по производственному контролю на источниках сброса и выброса, за качеством атмосферного воздуха и почвы в контрольных точках зоны жилой застройки и санитарно-защитной зоны и определению эффективности работы газоочистных сооружений (АТЭЦ, СТЭЦ-1, СТЭЦ-2, АГТС, СГТС ) </t>
  </si>
  <si>
    <t xml:space="preserve">Определение гидрометеорологических показателей водных объектов (АТЭЦ, СТЭЦ-1, СТЭЦ-2) </t>
  </si>
  <si>
    <t xml:space="preserve">Поверка средств измерений АЦСМ (АТЭЦ, СТЭЦ-1, СТЭЦ-2, АГТС, СГТС, ГУ) </t>
  </si>
  <si>
    <t xml:space="preserve">Техническое обслуживание средств измерений с последующей поверкой (АТЭЦ, СТЭЦ-1, СТЭЦ-2, АГТС, СГТС, ГУ) </t>
  </si>
  <si>
    <t xml:space="preserve">Техническое обслуживание пожарно-охранной сигнализации, систем протвопожарной автоматики и пожаротушения (АТЭЦ, СТЭЦ-1, СТЭЦ-2, АГТС, СГТС, ГУ) </t>
  </si>
  <si>
    <t xml:space="preserve">Передача гидрометеорологической информации (ГУ) </t>
  </si>
  <si>
    <t xml:space="preserve">Аккредитация центральной химической лаборатории ГУ (ГУ) </t>
  </si>
  <si>
    <t xml:space="preserve">Разработка планов мероприятий по локализации и ликвидации последствий аварий на опасном производственном объекте (АТЭЦ) </t>
  </si>
  <si>
    <t xml:space="preserve">Утверждение типа измерительной системы учета газа (АТЭЦ) </t>
  </si>
  <si>
    <t xml:space="preserve">Разработка НТД по топливоиспользованию (СТЭЦ-1) </t>
  </si>
  <si>
    <t xml:space="preserve">Разработка НТД действующего золошлакоотвала (СТЭЦ-1) </t>
  </si>
  <si>
    <t xml:space="preserve">Разработка проекта НДС (СТЭЦ-1) </t>
  </si>
  <si>
    <t xml:space="preserve">Разработка проекта ПДВ (СТЭЦ-2) </t>
  </si>
  <si>
    <t xml:space="preserve">Северодвинская ТЭЦ-2 </t>
  </si>
  <si>
    <t xml:space="preserve">11.1 </t>
  </si>
  <si>
    <t xml:space="preserve">Проведение периодических мед.осмотров персонала (СТЭЦ-1, СТЭЦ-2, СГТС, ГУ) </t>
  </si>
  <si>
    <t xml:space="preserve">Проведение периодических мед.осмотров персонала (АТЭЦ, АГТС, ГУ) </t>
  </si>
  <si>
    <t xml:space="preserve">Проведение специальной оценки условий труда рабочих мест (АТЭЦ, СТЭЦ-2, ГУ, АГТС. CГТС) </t>
  </si>
  <si>
    <t xml:space="preserve">Дополнительное соглашение к договору на проведение специальной оценки условий труда рабочих мест </t>
  </si>
  <si>
    <t xml:space="preserve">Техническое обслуживание и перезарядка огнетушителей (АТЭЦ, СТЭЦ-1, СТЭЦ-2, АГТС, СГТС) </t>
  </si>
  <si>
    <t xml:space="preserve">Испытания пожарных гидрантов и лестниц (АТЭЦ, СТЭЦ-1, СТЭЦ-2, АГТС, СГТС, ГУ) </t>
  </si>
  <si>
    <t xml:space="preserve">Техническое обслуживание защитных сооружени (АТЭЦ) </t>
  </si>
  <si>
    <t xml:space="preserve">35.3 </t>
  </si>
  <si>
    <t xml:space="preserve">Водопользование Северодвинской ТЭЦ-1 </t>
  </si>
  <si>
    <t xml:space="preserve">37.0 </t>
  </si>
  <si>
    <t xml:space="preserve">Водоснабжение и водоотведение котельной о. Хабарка (АГТС) </t>
  </si>
  <si>
    <t xml:space="preserve">41.0 </t>
  </si>
  <si>
    <t xml:space="preserve">Дополнительное соглашение №1 на Водопользование Северодвинской ТЭЦ-2 </t>
  </si>
  <si>
    <t xml:space="preserve">37.00 </t>
  </si>
  <si>
    <t xml:space="preserve">Дополнительное соглашение №7 на Водопользование Архангельской ТЭЦ </t>
  </si>
  <si>
    <t xml:space="preserve">90.0 </t>
  </si>
  <si>
    <t xml:space="preserve">38.1 </t>
  </si>
  <si>
    <t xml:space="preserve">Очистка от нефтешлама накопителя осадка флотационной установки Северодвинской ТЭЦ-2 с переходом права собственности на отходы с целью их дальнейшего обезвреживания и утилизации в специализированных организациях </t>
  </si>
  <si>
    <t xml:space="preserve">САНПиН </t>
  </si>
  <si>
    <t xml:space="preserve">Северодвинские тепловые сети </t>
  </si>
  <si>
    <t xml:space="preserve">43.29 </t>
  </si>
  <si>
    <t xml:space="preserve">86.90 </t>
  </si>
  <si>
    <t xml:space="preserve">42.12 </t>
  </si>
  <si>
    <t xml:space="preserve">Метр </t>
  </si>
  <si>
    <t xml:space="preserve">84.25 </t>
  </si>
  <si>
    <t xml:space="preserve">Технический регламент </t>
  </si>
  <si>
    <t xml:space="preserve">80.20 </t>
  </si>
  <si>
    <t xml:space="preserve">Обслуживание химически опасных производственных объектов аварийно - спасательным формированием Архангельской ТЭЦ, Северодвинской ТЭЦ-1, Северодвинской ТЭЦ-2 </t>
  </si>
  <si>
    <t xml:space="preserve">Проведение ЭПБ и технического освидетельствования оборудования </t>
  </si>
  <si>
    <t xml:space="preserve">Периодический медосмотр сотрудников </t>
  </si>
  <si>
    <t xml:space="preserve">Поверка СИ </t>
  </si>
  <si>
    <t xml:space="preserve">Поверка приборов хим. контроля </t>
  </si>
  <si>
    <t xml:space="preserve">Проведение экспертизы промышленной безопасности теплосети </t>
  </si>
  <si>
    <t xml:space="preserve">0.10. </t>
  </si>
  <si>
    <t xml:space="preserve">Испытания водяных ТС г.Вологды на тепловые и гидравлические потери </t>
  </si>
  <si>
    <t xml:space="preserve">Топографическая съёмка ЗШО ГТС Вологодской ТЭЦ </t>
  </si>
  <si>
    <t xml:space="preserve">Квадратный метр </t>
  </si>
  <si>
    <t xml:space="preserve">Теплохимические испытания и наладка ВХР котла-утилизатора ПГУ-110 </t>
  </si>
  <si>
    <t xml:space="preserve">Внесение платы за пользование водным объектом (р.Вологда) </t>
  </si>
  <si>
    <t xml:space="preserve">Решение Правления от 13.11.14г. Протокол №374/14, Департамент природных ресурсов и ООС Правительства Вологодской области </t>
  </si>
  <si>
    <t xml:space="preserve">36.0 </t>
  </si>
  <si>
    <t xml:space="preserve">Дополнительное соглашение на корректировку размера платы за пользование водным объектом для Вологодской ТЭЦ </t>
  </si>
  <si>
    <t xml:space="preserve">Эксплуатация железнодорожного пути необщего пользования ОАО "ТГК-2" по ст. Вологда-Пристань Северной ж.д. </t>
  </si>
  <si>
    <t xml:space="preserve">40.1 </t>
  </si>
  <si>
    <t xml:space="preserve">Поверка средств измерений </t>
  </si>
  <si>
    <t xml:space="preserve">Проведение периодических медицинских осмотров и осмотров перед приемом на работу </t>
  </si>
  <si>
    <t xml:space="preserve">Экспертиза промышленной безопасности, техническое диагностирование техническое освидетельствование технических устройств, экспертиза промышленной безопасности и комплексное обследование зданий и сооружений на опасных производственных объектах ГУ ОАО "ТГК-2" по Верхневолжскому региону г.Кострома в 2015 г. </t>
  </si>
  <si>
    <t xml:space="preserve">Дополнительное соглашение на корректировку размера платы за пользование водным объектом для КТЭЦ-1 </t>
  </si>
  <si>
    <t xml:space="preserve">Дополнительное соглашение на корректировку размера платы за пользование водным объектом Костромской ТЭЦ-2. </t>
  </si>
  <si>
    <t xml:space="preserve">75.30 </t>
  </si>
  <si>
    <t xml:space="preserve">Дополнительное соглашение №3 к договору по специальной оценке условий труда </t>
  </si>
  <si>
    <t xml:space="preserve">33.00 </t>
  </si>
  <si>
    <t xml:space="preserve">Оказание услуг по эксплуатации и техническому обслуживанию оборудования Костромской ТЭЦ-1 </t>
  </si>
  <si>
    <t xml:space="preserve">E 40 </t>
  </si>
  <si>
    <t xml:space="preserve">35.11 </t>
  </si>
  <si>
    <t xml:space="preserve">Оказание услуг по проведению экспертизы промышленной безопасности, техническое диагностирование и освидетельствование технических устройств, экспертизы промышленной безопасности и комплексное обследование зданий и сооружений </t>
  </si>
  <si>
    <t xml:space="preserve">35.1 </t>
  </si>
  <si>
    <t xml:space="preserve">40.3 </t>
  </si>
  <si>
    <t xml:space="preserve">Обслуживание потенциально опасных объектов по поддержанию в постоянной готовности сил и средств по ликвидации розливов нефти и нефтепродуктов </t>
  </si>
  <si>
    <t xml:space="preserve">91.11 </t>
  </si>
  <si>
    <t xml:space="preserve">94.1 </t>
  </si>
  <si>
    <t xml:space="preserve">Поставка питьевой воды </t>
  </si>
  <si>
    <t xml:space="preserve">ЭПБ основного и вспомогательного оборудования </t>
  </si>
  <si>
    <t xml:space="preserve">Периодическое техническое освидетельствование котлов, сосудов, </t>
  </si>
  <si>
    <t xml:space="preserve">Техобслуживание УРЗА в объеме К </t>
  </si>
  <si>
    <t xml:space="preserve">Техобслуживание установок вентиляции и кондиционирования </t>
  </si>
  <si>
    <t xml:space="preserve">Поверка трансформаторов тока и напряжения </t>
  </si>
  <si>
    <t xml:space="preserve">73.10 </t>
  </si>
  <si>
    <t xml:space="preserve">Преддекларационное обследование, корректировка критериев безопасности, расчет размера вероятного вреда при аварии, разработка и сопровождение декларации безопасности ГТС золоотвала </t>
  </si>
  <si>
    <t xml:space="preserve">Хроматографический и химический анализы изоляционного масла </t>
  </si>
  <si>
    <t xml:space="preserve">Услуги по обслуживанию противопожарной сигнализации, автоматики, установок пожаротушения ПГУ </t>
  </si>
  <si>
    <t xml:space="preserve">Услуги по обслуживанию противопожарной сигнализации, автоматики, установок пожаротушения действующая часть </t>
  </si>
  <si>
    <t xml:space="preserve">Периодический медицинский осмотр </t>
  </si>
  <si>
    <t xml:space="preserve">Специальная оценка условий труда </t>
  </si>
  <si>
    <t xml:space="preserve">Дополнительное соглашение №1 к договору №000042-500/ДогР15 от 25.01.2015 года на оказания услуг по проведению специальной оценке условий труда </t>
  </si>
  <si>
    <t xml:space="preserve">МУП "Новгородский водоканал" </t>
  </si>
  <si>
    <t xml:space="preserve">Поставка технической воды, оказание услуг по водоотведению </t>
  </si>
  <si>
    <t xml:space="preserve">октябрь 2018 г. </t>
  </si>
  <si>
    <t xml:space="preserve">декабрь 2028 г. </t>
  </si>
  <si>
    <t xml:space="preserve">март 2018 г. </t>
  </si>
  <si>
    <t xml:space="preserve">февраль 2017 г. </t>
  </si>
  <si>
    <t xml:space="preserve">ноябрь 2020 г. </t>
  </si>
  <si>
    <t xml:space="preserve">сентябрь 2020 г. </t>
  </si>
  <si>
    <t xml:space="preserve">ЕИ по ОЗП - ООО БЛЭК </t>
  </si>
  <si>
    <t>НАИМЕНОВАНИЕ РАЗДЕЛА: Годовая комплексная программа закупок услуг "Прочее" за 2015 г.</t>
  </si>
  <si>
    <t xml:space="preserve">67.11 </t>
  </si>
  <si>
    <t xml:space="preserve">Услуги по проведению рассылки бюллетеней лицам, имеющим право на участие в ГОСА, и об оказании услуг по осуществлению функций счетной комиссии на ГОСА ОАО "ТГК-2" (ДС по ГОСА) </t>
  </si>
  <si>
    <t xml:space="preserve">67.13 </t>
  </si>
  <si>
    <t xml:space="preserve">74.8 </t>
  </si>
  <si>
    <t xml:space="preserve">Проведение консультационных услуг в области анализа стоимости производственного имущества: ЯТЭЦ-1, ЯТЭЦ-2, ЯТЭЦ-3, КТЭЦ-1, КТЭЦ-2, НТЭЦ, СТЭЦ-2 </t>
  </si>
  <si>
    <t xml:space="preserve">68.31 </t>
  </si>
  <si>
    <t xml:space="preserve">Проведение оценочных работ имущества АГТС </t>
  </si>
  <si>
    <t xml:space="preserve">Переоценка основных средств </t>
  </si>
  <si>
    <t xml:space="preserve">K0.7 </t>
  </si>
  <si>
    <t xml:space="preserve">Оценка имущества </t>
  </si>
  <si>
    <t xml:space="preserve">74.70 </t>
  </si>
  <si>
    <t xml:space="preserve">Оказание клининговых услуг </t>
  </si>
  <si>
    <t xml:space="preserve">01.41 </t>
  </si>
  <si>
    <t xml:space="preserve">Оказание услуг по уходу за газонами и зелеными насаждениями </t>
  </si>
  <si>
    <t xml:space="preserve">64.11 </t>
  </si>
  <si>
    <t xml:space="preserve">Оказание услуг почтовой связи </t>
  </si>
  <si>
    <t xml:space="preserve">65.22 </t>
  </si>
  <si>
    <t xml:space="preserve">Привлечение заемных денежных средств в коммерческом банке на условиях овердрафта </t>
  </si>
  <si>
    <t xml:space="preserve">Предоставление займа </t>
  </si>
  <si>
    <t xml:space="preserve">Предоставление кредита на текущую деятельность ОАО "ТГК-2" </t>
  </si>
  <si>
    <t xml:space="preserve">03.1. </t>
  </si>
  <si>
    <t xml:space="preserve">66110 </t>
  </si>
  <si>
    <t xml:space="preserve">Добровольное медицинское страхование </t>
  </si>
  <si>
    <t xml:space="preserve">66.03 </t>
  </si>
  <si>
    <t xml:space="preserve">65.12 </t>
  </si>
  <si>
    <t xml:space="preserve">Дополнительные соглашения №1 и №2 к договору добровольного медицинского страхования работников ОАО "ТГК-2" 000173-0001/Р15 от 01.02.2015г. </t>
  </si>
  <si>
    <t xml:space="preserve">66.0 </t>
  </si>
  <si>
    <t xml:space="preserve">66.11 </t>
  </si>
  <si>
    <t xml:space="preserve">Дополнительное соглашение №3 к договору по добровольному медицинскому страхованию </t>
  </si>
  <si>
    <t xml:space="preserve">03.1 </t>
  </si>
  <si>
    <t xml:space="preserve">Дополнительные соглашения №5 и №6 к договору добровольного медицинского страхования работников ОАО "ТГК-2" </t>
  </si>
  <si>
    <t xml:space="preserve">Страхование ОПО и ГТС от вреда причиненного третьим лицам </t>
  </si>
  <si>
    <t xml:space="preserve">Надзорный аудит ИСМ </t>
  </si>
  <si>
    <t xml:space="preserve">74.12 </t>
  </si>
  <si>
    <t xml:space="preserve">Закрытый запрос предложений </t>
  </si>
  <si>
    <t xml:space="preserve">Методические семинары и консультации по сложным вопросам в актуарных расчетах при подготовке данных для консолидированной финансовой отчетности за 6 месяцев 2015 года и 12 месяцев 2015 года по МСФО </t>
  </si>
  <si>
    <t xml:space="preserve">Аудит финансовой отчетности Группы "ТГК-2" по МСФО за 2015 год </t>
  </si>
  <si>
    <t xml:space="preserve">Оценка справедливой стоимости объектов основных средств, незавершенного строительства, обрудования к установке Группы "ТГК-2" на 01.01.2016 </t>
  </si>
  <si>
    <t xml:space="preserve">Аудит финансовой отчетности ОАО"ТГК-2" по РСБУ за 2015 год </t>
  </si>
  <si>
    <t xml:space="preserve">Услуги по передаче информации с использованием ЭЦП ( СКБ Контур) </t>
  </si>
  <si>
    <t xml:space="preserve">74.40 </t>
  </si>
  <si>
    <t xml:space="preserve">Договор поставки сувенирной и полиграфической продукции </t>
  </si>
  <si>
    <t xml:space="preserve">Страхование имущества "от всех рисков" </t>
  </si>
  <si>
    <t xml:space="preserve">03.3 </t>
  </si>
  <si>
    <t xml:space="preserve">Страхование транспортных средств (ОСАГО+КАСКО) </t>
  </si>
  <si>
    <t xml:space="preserve">70.20 </t>
  </si>
  <si>
    <t xml:space="preserve">Аренда квартир </t>
  </si>
  <si>
    <t xml:space="preserve">66 </t>
  </si>
  <si>
    <t xml:space="preserve">65.1 </t>
  </si>
  <si>
    <t xml:space="preserve">70 </t>
  </si>
  <si>
    <t xml:space="preserve">0 </t>
  </si>
  <si>
    <t xml:space="preserve">Дополнительное соглашение № 4 к договору № 0001-000424-14 от 28.02.2014 г. добровольного медицинского страхования работников </t>
  </si>
  <si>
    <t xml:space="preserve">22 </t>
  </si>
  <si>
    <t xml:space="preserve">Кредитное соглашение об открытии кредитной линии </t>
  </si>
  <si>
    <t xml:space="preserve">Юридические (правовые) и информационные услуги </t>
  </si>
  <si>
    <t xml:space="preserve">83 </t>
  </si>
  <si>
    <t xml:space="preserve">Оказание услуг языкового перевода </t>
  </si>
  <si>
    <t xml:space="preserve">45.20 </t>
  </si>
  <si>
    <t xml:space="preserve">Шиномонтаж и мойка служебных автомобилей </t>
  </si>
  <si>
    <t xml:space="preserve">80.10 </t>
  </si>
  <si>
    <t xml:space="preserve">Охрана объектов ГУ по Архангельской области ГУ ВВР г. Ярославль </t>
  </si>
  <si>
    <t xml:space="preserve">Дополнительное соглашение №1 к договору на оказание охранных услуг №000709-0001/ДогР15 от 08.04.15. </t>
  </si>
  <si>
    <t xml:space="preserve">12.3 </t>
  </si>
  <si>
    <t xml:space="preserve">Оказание клиринговых услуг </t>
  </si>
  <si>
    <t xml:space="preserve">Дополнительное соглашение №1 к договору №000092-0001/ДогР15 от 09.02.2015г. на оказание услуг по оценке справедливой стоимости активов и обязательств всех компаний, входящих в Группу "Битар" по состоянию на 31.12.2014 г. (в том числе получение консультаций по вопросам к Отчету об оценке) </t>
  </si>
  <si>
    <t xml:space="preserve">74.11 </t>
  </si>
  <si>
    <t xml:space="preserve">69.1 </t>
  </si>
  <si>
    <t xml:space="preserve">Оказание консультационных услуг </t>
  </si>
  <si>
    <t xml:space="preserve">64.9 </t>
  </si>
  <si>
    <t xml:space="preserve">Оказание услуг по консультированию в отношении отчуждения активов ОАО ТГК-2 </t>
  </si>
  <si>
    <t xml:space="preserve">67.1 </t>
  </si>
  <si>
    <t xml:space="preserve">Оказание услуг по консультированию в отношении реструктуризации обязательств перед Группой Газпром </t>
  </si>
  <si>
    <t xml:space="preserve">22.14 </t>
  </si>
  <si>
    <t xml:space="preserve">18.20 </t>
  </si>
  <si>
    <t xml:space="preserve">66.30 </t>
  </si>
  <si>
    <t xml:space="preserve">Дополнительное соглашение №1 "Соглашения о внесении изменений к Договору №1354/10 от 17.09.2010 об услугах регистратора" </t>
  </si>
  <si>
    <t xml:space="preserve">69.20 </t>
  </si>
  <si>
    <t xml:space="preserve">Дополнительное соглашение №1 к договору оказания аудиторских услуг №ECU-2014-00157/0001-001813-14 от 12.08.2014 </t>
  </si>
  <si>
    <t xml:space="preserve">92.40 </t>
  </si>
  <si>
    <t xml:space="preserve">63.91 </t>
  </si>
  <si>
    <t xml:space="preserve">Информационно-консультационные услуги </t>
  </si>
  <si>
    <t xml:space="preserve">70.2 </t>
  </si>
  <si>
    <t xml:space="preserve">Оказание услуг по проведению экспертизы </t>
  </si>
  <si>
    <t xml:space="preserve">66.19 </t>
  </si>
  <si>
    <t xml:space="preserve">Взыскание задолженности ОАО "Волгоградэнергосбыт". образованной в рамках договоров за поставленную электроэнергию на оптовом рынке электроэнергии и мощности </t>
  </si>
  <si>
    <t xml:space="preserve">85.3 </t>
  </si>
  <si>
    <t xml:space="preserve">69.10 </t>
  </si>
  <si>
    <t xml:space="preserve">Оказание услуг по согласованным процедурам </t>
  </si>
  <si>
    <t xml:space="preserve">13.4 </t>
  </si>
  <si>
    <t xml:space="preserve">Дополнительное соглашение на оказание услуг по согласованным процедурам </t>
  </si>
  <si>
    <t xml:space="preserve">11.9 </t>
  </si>
  <si>
    <t xml:space="preserve">Услуги ТПС по КВОУ и комплектным турбогенераторам, а также услуги по ОКП в процессе монтажа и пуско-наладки ГТЭ-160 и SGen5-100A, шеф-монтажу и шеф-надзору ГТЭ-160 по объекту Строительство ПГУ-ТЭЦ мощностью 450МВт в г. Ярославле на территории действующей Тенинской ВК </t>
  </si>
  <si>
    <t xml:space="preserve">Услуги по наладке и оптимизации режимов работы ГТЭ-160 энергоблока №1 ПГУ-450 Хуадянь-Тенинской ТЭЦ </t>
  </si>
  <si>
    <t xml:space="preserve">4 </t>
  </si>
  <si>
    <t xml:space="preserve">Использование электронного сервиса Casebook </t>
  </si>
  <si>
    <t xml:space="preserve">70.3 </t>
  </si>
  <si>
    <t xml:space="preserve">Оценка 12 (двенадцати) земельных участков ГУ ВВР г. Ярославль </t>
  </si>
  <si>
    <t xml:space="preserve">Оценка 1 (одного) земельного участка ГУ ВВР г. Вологда </t>
  </si>
  <si>
    <t xml:space="preserve">70.31 </t>
  </si>
  <si>
    <t xml:space="preserve">Оценка 8 (восьми) земельных участков ГУ ВВР г. Кострома </t>
  </si>
  <si>
    <t xml:space="preserve">Оценка 3 (трех) земельных участков ГУ по Архангельской области </t>
  </si>
  <si>
    <t xml:space="preserve">68.20 </t>
  </si>
  <si>
    <t xml:space="preserve">Аренда нежилых помещений (г.Москва, ул.М.Никитская 29, стр.) </t>
  </si>
  <si>
    <t xml:space="preserve">Дополнительное соглашение №2 к договору №0001-00045-14 от 13.01.14. на техническое обслуживание систем безопасности </t>
  </si>
  <si>
    <t xml:space="preserve">Дополнительное соглашение №2 к договору оказания консультационно-информационных услуг по разработке правовой позиции... </t>
  </si>
  <si>
    <t xml:space="preserve">05 </t>
  </si>
  <si>
    <t xml:space="preserve">53.10 </t>
  </si>
  <si>
    <t xml:space="preserve">81.2 </t>
  </si>
  <si>
    <t xml:space="preserve">Оказание услуг по уборке служебных и производственных помещений (ГУ ВВР г. Ярославль, г. Вологда) </t>
  </si>
  <si>
    <t xml:space="preserve">Оказание услуг по подготовке анализа финансового состояния и иных необходимых заключений в отношении ОАО "ТГК-2" </t>
  </si>
  <si>
    <t xml:space="preserve">21.2 </t>
  </si>
  <si>
    <t xml:space="preserve">Лизинг транспортных средств (Renault Logan -18 ед., Renault Duster -13 ед.) </t>
  </si>
  <si>
    <t xml:space="preserve">92.34 </t>
  </si>
  <si>
    <t xml:space="preserve">90.04 </t>
  </si>
  <si>
    <t xml:space="preserve">Оказание услуг по подготовке и проведению торжественного мероприятия, посвященного Дню энергетика для работников ГУ ОАО "ТГК-2" по Верхневолжскому региону г. Ярославль и Исполнительно аппарата </t>
  </si>
  <si>
    <t xml:space="preserve">Добровольное медицинское страхование работников ОАО "ТГК-2" </t>
  </si>
  <si>
    <t xml:space="preserve">60.23 </t>
  </si>
  <si>
    <t xml:space="preserve">49.39 </t>
  </si>
  <si>
    <t xml:space="preserve">Оказание услуг автобусных перевозок сотрудников и делегаций </t>
  </si>
  <si>
    <t xml:space="preserve">62.20 </t>
  </si>
  <si>
    <t xml:space="preserve">49.10 </t>
  </si>
  <si>
    <t xml:space="preserve">Служебные разъезды (проездные документы) </t>
  </si>
  <si>
    <t xml:space="preserve">Услуги почты (франкирование) </t>
  </si>
  <si>
    <t xml:space="preserve">64.12 </t>
  </si>
  <si>
    <t xml:space="preserve">Услуги экспресс -почты </t>
  </si>
  <si>
    <t xml:space="preserve">52.72 </t>
  </si>
  <si>
    <t xml:space="preserve">28.25 </t>
  </si>
  <si>
    <t xml:space="preserve">Техническое обслуживание и наладка кондиционеров и кулеров ЯТЭЦ-1, ЯТЭЦ-2, ТВК, ЛК </t>
  </si>
  <si>
    <t xml:space="preserve">Техническое обслуживание и наладка кондиционеров и кулеров ЯТЭЦ-3, ЯТС, ИА ГУ </t>
  </si>
  <si>
    <t xml:space="preserve">99.00 </t>
  </si>
  <si>
    <t xml:space="preserve">Прием и размещение отходов производства ЯТЭЦ-1 и ТВК </t>
  </si>
  <si>
    <t xml:space="preserve">37 </t>
  </si>
  <si>
    <t xml:space="preserve">Прием и размещение отходов производства ЯТЭЦ-2 и ЛК </t>
  </si>
  <si>
    <t xml:space="preserve">Прием и размещение отходов производства ЯТЭЦ-3 </t>
  </si>
  <si>
    <t xml:space="preserve">Услуги по дератизации и дезинсекции помещений </t>
  </si>
  <si>
    <t xml:space="preserve">Услуги специализированной огранизации по уничтожению травяной растительности </t>
  </si>
  <si>
    <t xml:space="preserve">Вырубка деревьев и кустарников </t>
  </si>
  <si>
    <t xml:space="preserve">55.23 </t>
  </si>
  <si>
    <t xml:space="preserve">Детский отдых </t>
  </si>
  <si>
    <t xml:space="preserve">Санаторно-курортное лечение работников </t>
  </si>
  <si>
    <t xml:space="preserve">51.36 </t>
  </si>
  <si>
    <t xml:space="preserve">Детские новогодние подарки </t>
  </si>
  <si>
    <t xml:space="preserve">60.2 </t>
  </si>
  <si>
    <t xml:space="preserve">Автотранспортные услуги по перевозке персонала автобусами </t>
  </si>
  <si>
    <t xml:space="preserve">60.21 </t>
  </si>
  <si>
    <t xml:space="preserve">Автотранспортные услуги легковыми автомобилями и автомобилями для дежурных служб </t>
  </si>
  <si>
    <t xml:space="preserve">60.24 </t>
  </si>
  <si>
    <t xml:space="preserve">Автотранспортные услуги грузовой техникой </t>
  </si>
  <si>
    <t xml:space="preserve">Услуги водооткачивающей техники </t>
  </si>
  <si>
    <t xml:space="preserve">Автотранспортные услуги специальной техники </t>
  </si>
  <si>
    <t xml:space="preserve">50.2 </t>
  </si>
  <si>
    <t xml:space="preserve">Дополнительное соглашение к договору на оказание автотранспортных услуг грузовой техникой </t>
  </si>
  <si>
    <t xml:space="preserve">49.41 </t>
  </si>
  <si>
    <t xml:space="preserve">Автотранспортные услуги грузовой техникой на 2-ое полугодие </t>
  </si>
  <si>
    <t xml:space="preserve">45.5 </t>
  </si>
  <si>
    <t xml:space="preserve">45 , </t>
  </si>
  <si>
    <t xml:space="preserve">Техобслуживание и ремонт легкового автотранспорта </t>
  </si>
  <si>
    <t xml:space="preserve">Техобслуживание и ремонт автомобилей ВАЗ, УАЗ, ГАЗ, ПАЗ </t>
  </si>
  <si>
    <t xml:space="preserve">74.6 </t>
  </si>
  <si>
    <t xml:space="preserve">Охрана объектов </t>
  </si>
  <si>
    <t xml:space="preserve">93.05 </t>
  </si>
  <si>
    <t xml:space="preserve">Охрана объектов (Дополнительное соглашение ООО ЧОП "Редут-Регион" (ИА)) </t>
  </si>
  <si>
    <t xml:space="preserve">Кнопки экстренного вызова полиции </t>
  </si>
  <si>
    <t xml:space="preserve">Охрана Тенинской котельной </t>
  </si>
  <si>
    <t xml:space="preserve">Техническое обслуживание систем безопасности </t>
  </si>
  <si>
    <t xml:space="preserve">Техническое обслуживание автомобилей импортного производства </t>
  </si>
  <si>
    <t xml:space="preserve">Техническое обслуживание автомобиля Ауди </t>
  </si>
  <si>
    <t xml:space="preserve">Техническое обслуживание автомобилей Toyota </t>
  </si>
  <si>
    <t xml:space="preserve">Транспортировка тепловой энергии </t>
  </si>
  <si>
    <t xml:space="preserve">Гигакалория в час </t>
  </si>
  <si>
    <t xml:space="preserve">Дополнительное соглашение №2 к договору на оказание автотранспортных услуг легковыми автомобилями </t>
  </si>
  <si>
    <t xml:space="preserve">Дополнительное соглашение №3 к договору на оказание услуг водооткачивающей техникой </t>
  </si>
  <si>
    <t xml:space="preserve">Подключение к системе теплоснабжения объекта "Многоквартирный дом со встроенными административными помещениями, расположенный по адресу: г. Ярославль, Красноперекопский район, ул. Институтская, д. 13" </t>
  </si>
  <si>
    <t xml:space="preserve">Подключение к системе теплоснабжения объекта "Гаражный бокс позиция № 2, расположенный по адресу: г. Ярославль, ул. Свободы, во дворе дома № 89, бокс № 2" </t>
  </si>
  <si>
    <t xml:space="preserve">23 </t>
  </si>
  <si>
    <t xml:space="preserve">Дополнительное соглашение № 2 к Договору №1000-001031-14 от 05.05.14г. автотранспортных услуг по перевозке персонала автобусами </t>
  </si>
  <si>
    <t xml:space="preserve">Дополнительное соглашение № 2 к Договору № 1000-001030-14 от 05.05.14г. автотранспортных услуг автомобилями для дежурных служб </t>
  </si>
  <si>
    <t xml:space="preserve">Дополнительное соглашение № 3 к Договору № 1000-000866-14 от 14.04.14г. оказания услуг грузовой и специальной техникой </t>
  </si>
  <si>
    <t xml:space="preserve">Лечебно-ожоговая кровать </t>
  </si>
  <si>
    <t xml:space="preserve">25.11 </t>
  </si>
  <si>
    <t xml:space="preserve">Поставка блоков трубопроводов котла-утилизатора по объекту Строительство ПГУ-ТЭЦ мощностью 450МВт в г. Ярославле на территории действующей Тенинской ВК </t>
  </si>
  <si>
    <t xml:space="preserve">Дополнительное соглашение №1 к договору на поставку блоков трубопроводов котла-утилизатора по объекту Строительство ПГУ-ТЭЦ мощностью 450МВт в г. Ярославле на территории действующей Тенинской ВК </t>
  </si>
  <si>
    <t xml:space="preserve">Покупка тепловой энергии </t>
  </si>
  <si>
    <t xml:space="preserve">Передача тепловой энергии </t>
  </si>
  <si>
    <t xml:space="preserve">Поставка тепловой энергии </t>
  </si>
  <si>
    <t xml:space="preserve">35.10 </t>
  </si>
  <si>
    <t xml:space="preserve">74.7 </t>
  </si>
  <si>
    <t xml:space="preserve">38.2 </t>
  </si>
  <si>
    <t xml:space="preserve">ОАО "Скоково" </t>
  </si>
  <si>
    <t xml:space="preserve">Транспортное обслуживание делегаций в г. Москва </t>
  </si>
  <si>
    <t xml:space="preserve">Оказание услуг по техническому обслуживанию и ремонту автомобилей Toyota </t>
  </si>
  <si>
    <t xml:space="preserve">Оказание услуг по техническому обслуживанию и ремонту легкового автотранспорта </t>
  </si>
  <si>
    <t xml:space="preserve">Оказание автотранспортных услуг по перевозке персонала автобусами </t>
  </si>
  <si>
    <t xml:space="preserve">Оказание услуг водооткачивающей техникой </t>
  </si>
  <si>
    <t xml:space="preserve">Оказание услуг грузовой техникой </t>
  </si>
  <si>
    <t xml:space="preserve">Оказание услуг легковым автотранспортом и автомобилями для дежурных служб </t>
  </si>
  <si>
    <t xml:space="preserve">45.50 </t>
  </si>
  <si>
    <t xml:space="preserve">Оказание услуг специальной техникой </t>
  </si>
  <si>
    <t xml:space="preserve">Дополнительное соглашение к договору №2000-000704-14 на оказание услуг по уборке помещений СТЭЦ-1, СТЭЦ-2, СГТС в 2014 году </t>
  </si>
  <si>
    <t xml:space="preserve">7 </t>
  </si>
  <si>
    <t xml:space="preserve">Дополнительное соглашение к договору 2000-000705-14 на оказание услуг по уборке помещений АТЭЦ, АГТС, ИА в 2014 году </t>
  </si>
  <si>
    <t xml:space="preserve">Дополнительное соглашение к договору №00415-2000/ДогР15 от 11.03.2015г. на уборку служебных и производственных помещений ГУ ОАО "ТГК-2" по Архангельской области </t>
  </si>
  <si>
    <t xml:space="preserve">Дополнительное соглашение №1 к Договору №000416-2000/ДогР15 от 16.03.2015 на Уборку служебных и производственных помещений ГУ ОАО "ТГК-2" по Архангельской области </t>
  </si>
  <si>
    <t xml:space="preserve">Услуги связанные с эксплуатацией франкировальной машины </t>
  </si>
  <si>
    <t xml:space="preserve">Услуги почтовой связи </t>
  </si>
  <si>
    <t xml:space="preserve">Доставка персонала до СТЭЦ-2 </t>
  </si>
  <si>
    <t xml:space="preserve">Доставка персонала до АТЭЦ </t>
  </si>
  <si>
    <t xml:space="preserve">Техническое обслуживание автомобилей ГАЗ, УАЗ, Семар </t>
  </si>
  <si>
    <t xml:space="preserve">Техническое обслуживание автомобилей Форд </t>
  </si>
  <si>
    <t xml:space="preserve">Техническое обслуживание автомобилей Тойота </t>
  </si>
  <si>
    <t xml:space="preserve">Техническое обслуживание автомобилей спецтехники </t>
  </si>
  <si>
    <t xml:space="preserve">Техническое обслуживание грузовых автомобилей ГАЗ, ЗиЛ, МАЗ, прицепов </t>
  </si>
  <si>
    <t xml:space="preserve">85.1 </t>
  </si>
  <si>
    <t xml:space="preserve">Проведение предрейсовых и послерейсовых медицинских осмотров водителей </t>
  </si>
  <si>
    <t xml:space="preserve">Перевозка мазута автотранспортом сторонней организации </t>
  </si>
  <si>
    <t xml:space="preserve">49.4 </t>
  </si>
  <si>
    <t xml:space="preserve">Дополнительное соглашение №1 на услуги Перевозки мазута автотранспортом сторонней организации </t>
  </si>
  <si>
    <t xml:space="preserve">Услуги техники сторонней организации в г.Архангельск </t>
  </si>
  <si>
    <t xml:space="preserve">Дополнительное соглашение №2 на услуги техники сторонней организации в г.Архангельск </t>
  </si>
  <si>
    <t xml:space="preserve">Услуги техники сторонней организации в г.Северодвинск </t>
  </si>
  <si>
    <t xml:space="preserve">Услуги вневедомственной охраны </t>
  </si>
  <si>
    <t xml:space="preserve">Новогодние подарки </t>
  </si>
  <si>
    <t xml:space="preserve">Услуги по охране объекта полицией </t>
  </si>
  <si>
    <t xml:space="preserve">Техническое обслуживание конвертовальных машин </t>
  </si>
  <si>
    <t xml:space="preserve">Техническое обслуживание систем видеонаблюдения СТЭЦ-1, СТЭЦ-2 </t>
  </si>
  <si>
    <t xml:space="preserve">53.20 </t>
  </si>
  <si>
    <t xml:space="preserve">Услуги по доставке квитанций </t>
  </si>
  <si>
    <t xml:space="preserve">Проведение оценки Архангельской ТЭЦ </t>
  </si>
  <si>
    <t xml:space="preserve">Кадастровые работы по выделу мазутного хозяйства из АТЭЦ </t>
  </si>
  <si>
    <t xml:space="preserve">Контрагент Почта России (УФПС АО-филиал ФГУП Почта России) </t>
  </si>
  <si>
    <t xml:space="preserve">Услуги по проведению организованных торгов газом </t>
  </si>
  <si>
    <t xml:space="preserve">68.32 </t>
  </si>
  <si>
    <t xml:space="preserve">Аренда земельных участков № 11704008 (под автодорогой и путепроводом СТЭЦ-2) </t>
  </si>
  <si>
    <t xml:space="preserve">Аренда земельных участков №11704018 (под надземными участками тепловых сетей в г. Северодвинске) </t>
  </si>
  <si>
    <t xml:space="preserve">Оказание услуг по перевозке мазута автотранспортом </t>
  </si>
  <si>
    <t xml:space="preserve">Оказание услуг по доставке персонала до СТЭЦ-2 </t>
  </si>
  <si>
    <t xml:space="preserve">Оказание услуг по доставке персонала до АТЭЦ </t>
  </si>
  <si>
    <t xml:space="preserve">Оказание услуг по техническому обслуживанию ремонту автомобилей ГАЗ, УАЗ, Семар </t>
  </si>
  <si>
    <t xml:space="preserve">Оказание услуг по техническому обслуживанию и ремонту автомобилей Форд </t>
  </si>
  <si>
    <t xml:space="preserve">Оказание услуг по техническому обслуживанию и ремонту автомобилей Тайота </t>
  </si>
  <si>
    <t xml:space="preserve">Оказание услуг по перевозке ремонтных и обслуживающих бригад тепловых сетей </t>
  </si>
  <si>
    <t xml:space="preserve">Оказание услуг техник сторонней организации в г. Архангельск </t>
  </si>
  <si>
    <t xml:space="preserve">Оказание услуг техники сторонней организации в г. Северодвинск </t>
  </si>
  <si>
    <t xml:space="preserve">86.10 </t>
  </si>
  <si>
    <t xml:space="preserve">Оказание услуг по проведению предрейсовых и послерейсовых медицинских осмотров водителей г. Северодвинск </t>
  </si>
  <si>
    <t xml:space="preserve">92490 </t>
  </si>
  <si>
    <t xml:space="preserve">74.60 </t>
  </si>
  <si>
    <t xml:space="preserve">Охрана объекта </t>
  </si>
  <si>
    <t xml:space="preserve">93.29 </t>
  </si>
  <si>
    <t xml:space="preserve">Проведение юбилея ВТЭЦ </t>
  </si>
  <si>
    <t xml:space="preserve">Организация и проведение Дня энергетика </t>
  </si>
  <si>
    <t xml:space="preserve">30.2 </t>
  </si>
  <si>
    <t xml:space="preserve">Уборка производственных помещений и прилегающей территории </t>
  </si>
  <si>
    <t xml:space="preserve">Дополнительное соглашение к договору №000394-0002 по оказанию клининговых услуг по уборке служебных, бытовых, производственных помещений и прилегающих к зданиям территорий </t>
  </si>
  <si>
    <t xml:space="preserve">Услуги автобуса </t>
  </si>
  <si>
    <t xml:space="preserve">Техобслуживание и ремонт автотранспорта </t>
  </si>
  <si>
    <t xml:space="preserve">Экстренный вызов полиции </t>
  </si>
  <si>
    <t xml:space="preserve">Охрана торфосклада КТЭЦ-1 </t>
  </si>
  <si>
    <t xml:space="preserve">Соглашения "О финансировании мероприятий по энергосбережению" </t>
  </si>
  <si>
    <t xml:space="preserve">81.21 </t>
  </si>
  <si>
    <t xml:space="preserve">Дополнительное соглашение №2 к договору на оказание услуг по уборке производственных помещений и прилегающих территорий </t>
  </si>
  <si>
    <t xml:space="preserve">Оказание услуг по техническому обслуживанию легковых автомобилей </t>
  </si>
  <si>
    <t xml:space="preserve">Оказание услуг по доставке персонала к месту работы и обратно </t>
  </si>
  <si>
    <t xml:space="preserve">Уборка служебных и производственных помещений ГУ ОАО "ТГК-2" по Новгородской области </t>
  </si>
  <si>
    <t xml:space="preserve">Охрана Новгородской ТЭЦ </t>
  </si>
  <si>
    <t xml:space="preserve">Услуги по проведению аудиторской проверки, окупаемости инвестиционног проекта </t>
  </si>
  <si>
    <t>ИЭЦ</t>
  </si>
  <si>
    <t>ПРОМТЕХПРОЕКТ</t>
  </si>
  <si>
    <t>СЕВЕРНЫЙ ЭКСПЕРТНЫЙ ЦЕНТР</t>
  </si>
  <si>
    <t>Дополнительное соглашение к договору на оказание услуг по проведению экспертизы промышленной безопасности основного и вспомогательного оборудования</t>
  </si>
  <si>
    <t>ЕИ по ОЗП -  СЕВЕРНЫЙ ЭКСПЕРТНЫЙ ЦЕНТР</t>
  </si>
  <si>
    <t xml:space="preserve">ЕИ по ОЗП - ООО Северный экспертный центр </t>
  </si>
  <si>
    <t>Промышленно-строительная экспертиза, ООО</t>
  </si>
  <si>
    <t xml:space="preserve">ЕИ по ОЗП - ООО Комтехэнерго </t>
  </si>
  <si>
    <t xml:space="preserve">ЕИ по ОЗП - ООО "ЦНИЭК" </t>
  </si>
  <si>
    <t>Росстройгаз, ООО</t>
  </si>
  <si>
    <t>НИЖЕГОРОДСКИЙ РАЙОН ВОДНЫХ ПУТЕЙ И СУДОХОДСТВА, Учреждение</t>
  </si>
  <si>
    <t xml:space="preserve">ЕИ по ОЗП - ИП Белугина Элла Исмаиловна </t>
  </si>
  <si>
    <t xml:space="preserve">ЕИ по ОЗП - ООО ЦТО Спецавтоматика </t>
  </si>
  <si>
    <t xml:space="preserve">ЕИ по ОЗП - Ярославский центр ЭКОСПАС - филиал АО Центр аварийно-спасательных и экологических операций </t>
  </si>
  <si>
    <t xml:space="preserve">ЕИ по ОЗП - ООО "ПромКонтроль" </t>
  </si>
  <si>
    <t xml:space="preserve">ЕИ по ОЗП - ООО ГК Инновация </t>
  </si>
  <si>
    <t>ЯРОСЛАВСКИЙ ЦСМ, Учреждение</t>
  </si>
  <si>
    <t xml:space="preserve">Магистраль-Контроль, ЗАО </t>
  </si>
  <si>
    <t>ГК Инновация</t>
  </si>
  <si>
    <t xml:space="preserve">ЕИ по ОЗП -  СЕВЕРНЫЙ ЭКСПЕРТНЫЙ ЦЕНТР </t>
  </si>
  <si>
    <t>Проектно-экспертная организация Теплострой, ООО</t>
  </si>
  <si>
    <t xml:space="preserve">ЕИ по ОЗП - ЯОООО ВДПО </t>
  </si>
  <si>
    <t>ЕИ по ОЗП - ООО "Медицинский центр диагностики и профилактики"</t>
  </si>
  <si>
    <t>Испытательная лаборатория "Труд", ООО</t>
  </si>
  <si>
    <t xml:space="preserve">Доктор, ЦМП ООО </t>
  </si>
  <si>
    <t xml:space="preserve">Будь здоров!, ПЦ ООО </t>
  </si>
  <si>
    <t xml:space="preserve">ЕИ по ОЗП - АО ЦАСЭО </t>
  </si>
  <si>
    <t xml:space="preserve">ЕИ по ОЗП -  ООО ЭлектроСервис-Ярославль </t>
  </si>
  <si>
    <t xml:space="preserve">ФГАОУ ДПО "ИПК ТЭК" </t>
  </si>
  <si>
    <t>ООО Северный экспертный центр</t>
  </si>
  <si>
    <t>Верхне-Волжское бассейновое водное управление Федерального агентства водных ресурсов</t>
  </si>
  <si>
    <t>под потребности 2016г.</t>
  </si>
  <si>
    <t xml:space="preserve">под потребности 2016г.                     РЖД, ОАО </t>
  </si>
  <si>
    <t xml:space="preserve">под потребности 2016г.,  ЦЕНТР ГИГИЕНЫ И ЭПИДЕМИОЛОГИИ В ЯРОСЛАВСКОЙ ОБЛАСТИ, ФБУЗ </t>
  </si>
  <si>
    <t xml:space="preserve">ЕИ по ОЗП -  ООО КостромаДиагностика </t>
  </si>
  <si>
    <t>КОСТРОМАДИАГНОСТИКА</t>
  </si>
  <si>
    <t xml:space="preserve">ЕИ по ОЗП - ООО КостромаДиагностика </t>
  </si>
  <si>
    <t xml:space="preserve">ЕИ по ОЗП - и ООО "ЦИЗИС" </t>
  </si>
  <si>
    <t>ЦАСЭО</t>
  </si>
  <si>
    <t xml:space="preserve">ГБУ АО "Служба спасения им. И.А. Поливаного" </t>
  </si>
  <si>
    <t xml:space="preserve">ЕИ по ОЗП - ООО Морские спасательные технологии </t>
  </si>
  <si>
    <t xml:space="preserve">ЕИ по ОЗП - ООО МАГЭС </t>
  </si>
  <si>
    <t xml:space="preserve">ЕИ по ОЗП - ООО Север-Гидромеханизация </t>
  </si>
  <si>
    <t xml:space="preserve">ФБУЗ "Центр гигиены и эпидемиологии по г. Северодвинску" </t>
  </si>
  <si>
    <t xml:space="preserve">ФБУЗ "Центр гигиены и эпидимиологии г. Архангельску" </t>
  </si>
  <si>
    <t xml:space="preserve">ЕИ по ОЗП - ОАО "АрхангельскТИСИз" </t>
  </si>
  <si>
    <t xml:space="preserve">ЕИ по ОЗП - ООО ТехноВЭЛ </t>
  </si>
  <si>
    <t xml:space="preserve">ЕИ по ОЗП - ООО ТЭЧ-Сервис </t>
  </si>
  <si>
    <t xml:space="preserve">ЕИ по ОЗП - Федеральное бюджетное учреждение Арктическая дирекция по техническому обеспечению надзора на море </t>
  </si>
  <si>
    <t>АРХАНГЕЛЬСКИЙ ЦСМ</t>
  </si>
  <si>
    <t>ИНЖЕНЕРНЫЙ ЦЕНТР СКАДА</t>
  </si>
  <si>
    <t xml:space="preserve">ФГБУ "Северное УГМС" </t>
  </si>
  <si>
    <t>ООО "УнитТест"</t>
  </si>
  <si>
    <t>проектировщик системы ООО "Круг"</t>
  </si>
  <si>
    <t>ЮгЭнергоИнжиниринг</t>
  </si>
  <si>
    <t xml:space="preserve">ЕИ по ОЗП - ОАО ВНИИГ им. Б. Е. Веденеева </t>
  </si>
  <si>
    <t>ЭКОЛОГИЧЕСКИЙ ЦЕНТР</t>
  </si>
  <si>
    <t xml:space="preserve">ЕИ по ОЗП - ГБУЗ АО Северодвинская городская больница №1 </t>
  </si>
  <si>
    <t>Гиппократ, ООО</t>
  </si>
  <si>
    <t>ЭТ-НТ, ООО</t>
  </si>
  <si>
    <t xml:space="preserve">ЕИ по ОЗП - ООО"Эксперт Техник-НТ" </t>
  </si>
  <si>
    <t xml:space="preserve">ЕИ по ОЗП - ООО СГО ВДПО </t>
  </si>
  <si>
    <t>Архпожзащита, ООО</t>
  </si>
  <si>
    <t xml:space="preserve">Двинско-Печерское бассейновое водное управление Федерального агентства водных ресурсов. </t>
  </si>
  <si>
    <t>МУП "Водоочистка"</t>
  </si>
  <si>
    <t>Министерство природных ресурсов и лесопромышленного комплекса АО.</t>
  </si>
  <si>
    <t>Министерство природных ресурсов и лесопромышленного комплекса АО</t>
  </si>
  <si>
    <t xml:space="preserve">под потребности  2015г.    </t>
  </si>
  <si>
    <t>Техническое обслуживание и перезарядка огнетушителей АТЭЦ, СТЭЦ-1, СТЭЦ-2, СГТС, АГТС</t>
  </si>
  <si>
    <t xml:space="preserve"> под потребности 2016г.   ФБУЗ "Центр гигиены и эпидемиологии в Архангельской области" </t>
  </si>
  <si>
    <t xml:space="preserve">под потребности 2016г.    ФБУЗ "Центр гигиены и эпидемиологии Архангльской области" </t>
  </si>
  <si>
    <t xml:space="preserve">Техническое обслуживание лифтов СТЭЦ-1, СТЭЦ-2 </t>
  </si>
  <si>
    <r>
      <t>Холодное водоснабжение и водоотведение котельной о. Хабарка г. Архангельска (</t>
    </r>
    <r>
      <rPr>
        <b/>
        <i/>
        <sz val="7.5"/>
        <color indexed="8"/>
        <rFont val="Calibri"/>
        <family val="2"/>
      </rPr>
      <t>Централизованное водоснабжение - 1219.7 м3/год и водоотведения - 64.68 м3/год.</t>
    </r>
    <r>
      <rPr>
        <b/>
        <sz val="7.5"/>
        <color indexed="8"/>
        <rFont val="Calibri"/>
        <family val="2"/>
      </rPr>
      <t xml:space="preserve"> )</t>
    </r>
  </si>
  <si>
    <r>
      <t>Холодное водоснабжение и водоотведение Северодвинских городских тепловых сетей (</t>
    </r>
    <r>
      <rPr>
        <b/>
        <i/>
        <sz val="7.5"/>
        <color indexed="8"/>
        <rFont val="Calibri"/>
        <family val="2"/>
      </rPr>
      <t>Централизованное водоснабжение - 3120 м3/ год и водоотведение - 4320 м3/год.</t>
    </r>
    <r>
      <rPr>
        <b/>
        <sz val="7.5"/>
        <color indexed="8"/>
        <rFont val="Calibri"/>
        <family val="2"/>
      </rPr>
      <t>)</t>
    </r>
  </si>
  <si>
    <r>
      <t>Холодное водоснабжение и водоотведение Архангельских городских тепловых сетей (</t>
    </r>
    <r>
      <rPr>
        <b/>
        <i/>
        <sz val="7.5"/>
        <color indexed="8"/>
        <rFont val="Calibri"/>
        <family val="2"/>
      </rPr>
      <t>Централизованное водоснабжение - 6825 м3/год и водотведение -6825 м3/год.</t>
    </r>
    <r>
      <rPr>
        <b/>
        <sz val="7.5"/>
        <color indexed="8"/>
        <rFont val="Calibri"/>
        <family val="2"/>
      </rPr>
      <t xml:space="preserve"> )</t>
    </r>
  </si>
  <si>
    <r>
      <t>Холодное водоснабжение и водоотведение Северодвинской ТЭЦ-2 (</t>
    </r>
    <r>
      <rPr>
        <b/>
        <i/>
        <sz val="7.5"/>
        <color indexed="8"/>
        <rFont val="Calibri"/>
        <family val="2"/>
      </rPr>
      <t xml:space="preserve">Централизованное водоснабжение - 6880500 м3/год и водоотведение - 31200 м3/год. </t>
    </r>
    <r>
      <rPr>
        <b/>
        <sz val="7.5"/>
        <color indexed="8"/>
        <rFont val="Calibri"/>
        <family val="2"/>
      </rPr>
      <t>)</t>
    </r>
  </si>
  <si>
    <t xml:space="preserve">под потребности 2016г.  (перезаключение ранее пролонгируемого) на 5 лет.  гарантирующий поставщик в г. Архангельск - МУП "Водоканал" (постановление мэра г. Архангельска №72 от 30.01.2015г.). </t>
  </si>
  <si>
    <t xml:space="preserve">под потребности 2016г.  (перезаключение ранее пролонгируемого) на 5 лет.   гарантирующий поставщик в г. Северодвинске -ОАО "ПО "Севмаш" (постановление мэра г. Северодвинск №92-па от 20.03.2013г.). </t>
  </si>
  <si>
    <t xml:space="preserve">под потребности 2016г.  (перезаключение ранее пролонгируемого) на 5 лет. гарантирующий поставщик в г. Архангельске - МУП "Водоочистка" (постановление мэра г. Архангельска №72 от 30.01.2015г.). </t>
  </si>
  <si>
    <t xml:space="preserve">под потребности 2016г.  (перезаключение ранее пролонгируемого) на 5 лет.  гарантирующий поставщик в г. Северодвинск ОАО "ПО"Севмаш" (постановление мэра г. Северодвинск № 92-па от 20.03.2013г.) </t>
  </si>
  <si>
    <r>
      <t>Холодное водоснабжение и водоотведение Северодвинской ТЭЦ-1 (</t>
    </r>
    <r>
      <rPr>
        <b/>
        <i/>
        <sz val="7.5"/>
        <color indexed="8"/>
        <rFont val="Calibri"/>
        <family val="2"/>
      </rPr>
      <t>Централизованное водоснабжение - 7900000 м3/год, водоотведение - 40875 м3/год.</t>
    </r>
    <r>
      <rPr>
        <b/>
        <sz val="7.5"/>
        <color indexed="8"/>
        <rFont val="Calibri"/>
        <family val="2"/>
      </rPr>
      <t xml:space="preserve"> )</t>
    </r>
  </si>
  <si>
    <t xml:space="preserve">под потребности 2016г.  (перезаключение ранее пролонгируемого) на 5 лет.  гарантирующий поставщик в г. Северодвинск ОАО "ПО"Севмаш" (постановление мэра г. Северодвинск №92-па от 20.03.2013г) . </t>
  </si>
  <si>
    <r>
      <t>Холодное водоснабжение и водоотведение Архангельской ТЭЦ (</t>
    </r>
    <r>
      <rPr>
        <b/>
        <i/>
        <sz val="7.5"/>
        <color indexed="8"/>
        <rFont val="Calibri"/>
        <family val="2"/>
      </rPr>
      <t xml:space="preserve">Централизванное водоснабжение - 96433 м3/год и водотведение - 120415 м3/год. </t>
    </r>
    <r>
      <rPr>
        <b/>
        <sz val="7.5"/>
        <color indexed="8"/>
        <rFont val="Calibri"/>
        <family val="2"/>
      </rPr>
      <t>)</t>
    </r>
  </si>
  <si>
    <t xml:space="preserve">под потребности 2016г.  (перезаключение ранее пролонгируемого) на 5 лет.  гарантирующий поставщик в г. Архангельске МУП "Водоканал" (постановление мэра г. Архангельска №72 от 30.01.2015г.) </t>
  </si>
  <si>
    <t xml:space="preserve">ФБУ Вологодский ЦСМ </t>
  </si>
  <si>
    <t xml:space="preserve">ООО Взор </t>
  </si>
  <si>
    <t>ФГБОУ ВПО НИУ МЭИ</t>
  </si>
  <si>
    <t>Департамент природных ресурсов и охраны окружающей среды Вологодской области</t>
  </si>
  <si>
    <r>
      <t xml:space="preserve">Химический и бактериологический анализ исходной водопроводной питьевой воды, подпиточной воды и прямой сетевой воды горячего водоснабжения СТЭЦ-1, СТЭЦ-2, СГТС </t>
    </r>
    <r>
      <rPr>
        <b/>
        <i/>
        <sz val="7.5"/>
        <color indexed="8"/>
        <rFont val="Calibri"/>
        <family val="2"/>
      </rPr>
      <t>(Анализ воды для выполнения программы производственного контроля качества подпиточной и сетевой воды)</t>
    </r>
  </si>
  <si>
    <r>
      <t>Мониторинг качества питьевой воды в ЦТП г. Архангельска Архангельских городских тепловых сетей (</t>
    </r>
    <r>
      <rPr>
        <b/>
        <i/>
        <sz val="7.5"/>
        <color indexed="8"/>
        <rFont val="Calibri"/>
        <family val="2"/>
      </rPr>
      <t>Мониторинг качества воды выполняться с целью выполнения программы производственного контроля качества воды на ЦТП г. Архангельска в соотвествии с требованиями САНПиН</t>
    </r>
    <r>
      <rPr>
        <b/>
        <sz val="7.5"/>
        <color indexed="8"/>
        <rFont val="Calibri"/>
        <family val="2"/>
      </rPr>
      <t>)</t>
    </r>
  </si>
  <si>
    <r>
      <t>Передача гидрометеорологической информации (</t>
    </r>
    <r>
      <rPr>
        <b/>
        <i/>
        <sz val="7.5"/>
        <color indexed="8"/>
        <rFont val="Calibri"/>
        <family val="2"/>
      </rPr>
      <t>Предупреждения о неблагоприятных гидрометеорологических явлениях, прогноз температуры воздуха на 1-5 суток по г. Архангельск, прогноз погоды на месяц, фактическая гидрометеорологическая информация, Информация по мониторингу окружающей среды и т.д.</t>
    </r>
    <r>
      <rPr>
        <b/>
        <sz val="7.5"/>
        <color indexed="8"/>
        <rFont val="Calibri"/>
        <family val="2"/>
      </rPr>
      <t>)</t>
    </r>
  </si>
  <si>
    <r>
      <t>Техническое обслуживание ж/д путей необщего пользования Северодвинской ТЭЦ-2  (</t>
    </r>
    <r>
      <rPr>
        <b/>
        <i/>
        <sz val="7.5"/>
        <rFont val="Calibri"/>
        <family val="2"/>
      </rPr>
      <t>Обслуживание -8,5 км ж/д путей, 7 стрелок, 2 перезда. Ранее проведенная сводная закупка для нужд АТЭЦ и СТЭЦ-2 признана несостоявшейся протокол №286/Пр15-121</t>
    </r>
    <r>
      <rPr>
        <b/>
        <sz val="7.5"/>
        <rFont val="Calibri"/>
        <family val="2"/>
      </rPr>
      <t>)</t>
    </r>
  </si>
  <si>
    <r>
      <t>Техническое обслуживание ж/д путей необщего пользования Архангельской ТЭЦ  (</t>
    </r>
    <r>
      <rPr>
        <b/>
        <i/>
        <sz val="7.5"/>
        <rFont val="Calibri"/>
        <family val="2"/>
      </rPr>
      <t>Обслуживание - 5,1 км ж/д путей, 14 стрелок, 3 переезда. Ранее проведенная сводная закупка для нужд АТЭЦ и СТЭЦ-2 признана несостоявшейся протокол №286/Пр15-121</t>
    </r>
    <r>
      <rPr>
        <b/>
        <sz val="7.5"/>
        <rFont val="Calibri"/>
        <family val="2"/>
      </rPr>
      <t>)</t>
    </r>
  </si>
  <si>
    <t xml:space="preserve">КОСТРОМСКОЙ ЦСМ, Учреждение </t>
  </si>
  <si>
    <t xml:space="preserve">ЕИ по ОКП - ОАО ВТИ </t>
  </si>
  <si>
    <t>ЦНИЭК, ООО</t>
  </si>
  <si>
    <t xml:space="preserve">Верхне-Волжское БВУ Федерального агентства водных ресурсов </t>
  </si>
  <si>
    <t xml:space="preserve">Дополнительное соглашение №2  к договору по специальной оценке условий труда </t>
  </si>
  <si>
    <t xml:space="preserve">ЕИ по ОЗП -  ООО Испытательная лаборатория Труд" по итогам ОЗП ГКПЗ 2014 УПХ №4002 </t>
  </si>
  <si>
    <t>ЕИ по ОЗП  - ООО Испытательная лаборатория Труд"  по итогам  ОЗП  ГКПЗ  2014г. УПХ №4002</t>
  </si>
  <si>
    <t>Костромская генерация, ООО</t>
  </si>
  <si>
    <t xml:space="preserve">под потребность 2016г.  </t>
  </si>
  <si>
    <t xml:space="preserve">под потребность 2016г.   </t>
  </si>
  <si>
    <t>ТЕПЛОУНИВЕРСАЛ</t>
  </si>
  <si>
    <t>Живая Энергия</t>
  </si>
  <si>
    <t xml:space="preserve">ЕИ по ОЗП -  ООО производственно-коммерческая фирма Новхол </t>
  </si>
  <si>
    <t xml:space="preserve">Новгородский филиал ФБУ "Тест - С. Петербург </t>
  </si>
  <si>
    <t xml:space="preserve">ФБУ "Псковский ЦСМ", ЦКК №3/15 от 02.02.2015г. В-6 </t>
  </si>
  <si>
    <t xml:space="preserve"> ЕИ по ОЗП -  ОАО ВНИИГ им. Б.Е. Веденеева </t>
  </si>
  <si>
    <t xml:space="preserve">Новгородское предприятие МЭС </t>
  </si>
  <si>
    <t xml:space="preserve">ЕИ по ОЗП -  ООО Новспецавтоматика </t>
  </si>
  <si>
    <t xml:space="preserve">ЕИ по ОЗП - ООО "Испытательная лаборатория "Труд" </t>
  </si>
  <si>
    <t xml:space="preserve">Оказание клининговых услуг по уборке производственных помещений и прилегающих территорий </t>
  </si>
  <si>
    <t xml:space="preserve">под потребность 2016г.   МУП "Новгородский водоканал" </t>
  </si>
  <si>
    <t xml:space="preserve">под потребность 2016г.     (перезаключение ранее пролонгируемого)                               ОАО "Акрон" </t>
  </si>
  <si>
    <t>квасков</t>
  </si>
  <si>
    <t xml:space="preserve">Продление паркового ресурса турбины ПТ-60-130/13 ст. №1 </t>
  </si>
  <si>
    <t xml:space="preserve">Разработка НТД по топливоиспользованию </t>
  </si>
  <si>
    <t xml:space="preserve">                    </t>
  </si>
  <si>
    <t xml:space="preserve">ноябрь 2017 г. </t>
  </si>
  <si>
    <t xml:space="preserve">май 2014 г. </t>
  </si>
  <si>
    <t xml:space="preserve">июль 2014 г. </t>
  </si>
  <si>
    <t xml:space="preserve">февраль 2018 г. </t>
  </si>
  <si>
    <t xml:space="preserve">октябрь 2019 г. </t>
  </si>
  <si>
    <t xml:space="preserve">июль 2018 г. </t>
  </si>
  <si>
    <t xml:space="preserve">январь 2014 г. </t>
  </si>
  <si>
    <t xml:space="preserve">сентябрь 2014 г. </t>
  </si>
  <si>
    <t>Создание системы видео регистрации оперативной деятельности</t>
  </si>
  <si>
    <t xml:space="preserve">Организация канала доступа в Интернет </t>
  </si>
  <si>
    <t>DL.32.2</t>
  </si>
  <si>
    <t>26.30</t>
  </si>
  <si>
    <t>Установка IP АТС в АУСТЭ</t>
  </si>
  <si>
    <t>под затраты 2016г., на 3 года</t>
  </si>
  <si>
    <t>под затраты 2016г.,  на 5 лет</t>
  </si>
  <si>
    <t>30</t>
  </si>
  <si>
    <t>Поставка информационно-технического комплекса "Электронный планиметр"</t>
  </si>
  <si>
    <t>под затраты 2016г. , на 3 года</t>
  </si>
  <si>
    <t>под затраты 2016г., на 5 лет</t>
  </si>
  <si>
    <t xml:space="preserve">под потребности 2016г.,                                                     ЗАО "СПбМТСБ" </t>
  </si>
  <si>
    <t xml:space="preserve">под потребности 2016г.,                                                                 ОАО "СПбБ" </t>
  </si>
  <si>
    <t>под потребности  2016г.,                                                         ЗАО "Расчетно-депозитарная коипания (СПбМТСБ)</t>
  </si>
  <si>
    <t xml:space="preserve">                                                                                                                                                                                     </t>
  </si>
  <si>
    <t>под зататы 2016г.</t>
  </si>
  <si>
    <t>ООО Эрнст энд Янг</t>
  </si>
  <si>
    <t>под зататы 2016г.                                                  ООО Эрнст энд Янг</t>
  </si>
  <si>
    <t>НАИМЕНОВАНИЕ РАЗДЕЛА: Годовая программа закупок материалов на эксплуатационные расходы за 2015 г.</t>
  </si>
  <si>
    <t xml:space="preserve">24.14 </t>
  </si>
  <si>
    <t xml:space="preserve">Поставка алюминия сернокислого (жидкого), для нужд ГУ по ВВР г.Ярославль, ГУ по Новгородской области </t>
  </si>
  <si>
    <t xml:space="preserve">Поставка алюминия сернокислого гранулированного для нужд ГУ ОАО "ТГК-2" по ВВР г. Кострома </t>
  </si>
  <si>
    <t xml:space="preserve">24.13 </t>
  </si>
  <si>
    <t xml:space="preserve">Поставка октадециламина, для нужд ГУ по ВВР г.Ярославль, г. Кострома </t>
  </si>
  <si>
    <t xml:space="preserve">Поставка октадециламина, для нужд ГУ по ВВР г. Вологда, ГУ по Архангельской области </t>
  </si>
  <si>
    <t xml:space="preserve">Поставка полиакриламид геля, для нужд ГУ по ВВР г.Кострома, ГУ по Новгородской области </t>
  </si>
  <si>
    <t xml:space="preserve">24.1 </t>
  </si>
  <si>
    <t xml:space="preserve">Поставка угля марки ДАК ГУ по АО и ГУ ВВР.г. Кострома </t>
  </si>
  <si>
    <t xml:space="preserve">Поставка катионита КУ-2-8 </t>
  </si>
  <si>
    <t xml:space="preserve">Поставка анионита АВ 17-8 ГУ по АО, НО </t>
  </si>
  <si>
    <t xml:space="preserve">14.40 </t>
  </si>
  <si>
    <t xml:space="preserve">Поставка концентрата минерального "Галит" (соль поваренная техническая) </t>
  </si>
  <si>
    <t xml:space="preserve">Поставка гидроантрацита </t>
  </si>
  <si>
    <t xml:space="preserve">56 </t>
  </si>
  <si>
    <t xml:space="preserve">Поставка бумаги офисной, для нужд ГУ по ВВР г.Ярославль, г.Кострома </t>
  </si>
  <si>
    <t xml:space="preserve">Упаковка </t>
  </si>
  <si>
    <t xml:space="preserve">Поставка бумаги офисной, для нужд ГУ по Архангельской области </t>
  </si>
  <si>
    <t xml:space="preserve">Поставка бумаги диаграмной </t>
  </si>
  <si>
    <t xml:space="preserve">Поставка воды питьевой, для нужд ГУ по ВВР г. Ярославль </t>
  </si>
  <si>
    <t xml:space="preserve">Поставка воды питьевой, для нужд ГУ по Архангельской области </t>
  </si>
  <si>
    <t xml:space="preserve">36.63 </t>
  </si>
  <si>
    <t xml:space="preserve">Поставка канцелярских товаров, для нужд ГУ по ВВР г. Ярославль </t>
  </si>
  <si>
    <t xml:space="preserve">51.56 </t>
  </si>
  <si>
    <t xml:space="preserve">Поставка офисной бумаги, для нужд ОАО "ТГК-2" </t>
  </si>
  <si>
    <t xml:space="preserve">21.22 </t>
  </si>
  <si>
    <t xml:space="preserve">Поставка расходных материалов для туалетных комнат, для нужд ОАО "ТГК-2" </t>
  </si>
  <si>
    <t xml:space="preserve">Поставка воды питьевой, для нужд ОАО "ТГК-2" </t>
  </si>
  <si>
    <t xml:space="preserve">20.30 </t>
  </si>
  <si>
    <t xml:space="preserve">Поставка мебели, для нужд ОАО "ТГК-2" </t>
  </si>
  <si>
    <t xml:space="preserve">Поставка канцтоваров, для нужд ОАО "ТГК-2" </t>
  </si>
  <si>
    <t xml:space="preserve">14 </t>
  </si>
  <si>
    <t xml:space="preserve">Поставка химических реагентов для нужд ОАО ТГК-2 (кислота серная, натр едкий жидкий, железный купорос) </t>
  </si>
  <si>
    <t xml:space="preserve">20.59 </t>
  </si>
  <si>
    <t xml:space="preserve">Поставка масел и смазок </t>
  </si>
  <si>
    <t xml:space="preserve">51.43 </t>
  </si>
  <si>
    <t xml:space="preserve">46.43 </t>
  </si>
  <si>
    <t xml:space="preserve">Поставка ламп и светильников ГУ по ВВР г. Ярославль </t>
  </si>
  <si>
    <t xml:space="preserve">Поставка ламп и светильников ГУ по ВВР г. Кострома </t>
  </si>
  <si>
    <t xml:space="preserve">Поставка ламп и светильников ГУ по АО </t>
  </si>
  <si>
    <t xml:space="preserve">Поставка ламп и светильников ГУ по НО </t>
  </si>
  <si>
    <t xml:space="preserve">51.70 </t>
  </si>
  <si>
    <t xml:space="preserve">46.49 </t>
  </si>
  <si>
    <t xml:space="preserve">Поставка средств индивидуальной защиты </t>
  </si>
  <si>
    <t xml:space="preserve">Поставка катионита карбоксильного Пьюролайт С-104 или аналогов </t>
  </si>
  <si>
    <t xml:space="preserve">Поставка анионного флокулянта </t>
  </si>
  <si>
    <t xml:space="preserve">Килограмм </t>
  </si>
  <si>
    <t xml:space="preserve">Поставка ГСМ по смарт-картам </t>
  </si>
  <si>
    <t xml:space="preserve">Литр </t>
  </si>
  <si>
    <t xml:space="preserve">51.12 </t>
  </si>
  <si>
    <t xml:space="preserve">ГСМ по смарт-картам </t>
  </si>
  <si>
    <t xml:space="preserve">Поставка ГСМ для спецтехники по смарт-картам </t>
  </si>
  <si>
    <t xml:space="preserve">24.66 </t>
  </si>
  <si>
    <t xml:space="preserve">Поставка химреактивов и химпосуды </t>
  </si>
  <si>
    <t xml:space="preserve">Поставка поверочных газовых смесей </t>
  </si>
  <si>
    <t xml:space="preserve">Поставка инструмента и хозинвентаря </t>
  </si>
  <si>
    <t xml:space="preserve">22.11 </t>
  </si>
  <si>
    <t xml:space="preserve">Поставка автопокрышек </t>
  </si>
  <si>
    <t xml:space="preserve">Поставка расходных материалов для туалетных комнат, для нужд ГУ ОАО "ТГК-2" по Верхневолжскому региону г.Ярославль </t>
  </si>
  <si>
    <t xml:space="preserve">Дополнительное соглашение к договору поставки №1000-000111-14 от 20.01.2014 года на поставку сернокислого алюминия жидкого (сульфата алюминия) </t>
  </si>
  <si>
    <t xml:space="preserve">20.5 </t>
  </si>
  <si>
    <t xml:space="preserve">Поставка синтетического наполнителя DANPAK или аналогов </t>
  </si>
  <si>
    <t xml:space="preserve">51.45 </t>
  </si>
  <si>
    <t xml:space="preserve">20.4 </t>
  </si>
  <si>
    <t xml:space="preserve">Поставка мыла туалетного </t>
  </si>
  <si>
    <t xml:space="preserve">19.20 </t>
  </si>
  <si>
    <t xml:space="preserve">Поставка катионита карбоксильного IRC-86 или аналогов </t>
  </si>
  <si>
    <t xml:space="preserve">28.7 </t>
  </si>
  <si>
    <t xml:space="preserve">Поставка помолочных шаров </t>
  </si>
  <si>
    <t xml:space="preserve">Поставка химпосуды, химреактивов </t>
  </si>
  <si>
    <t xml:space="preserve">Поставка конвертов </t>
  </si>
  <si>
    <t xml:space="preserve">00.2 </t>
  </si>
  <si>
    <t xml:space="preserve">Дополнительное соглашение на поставку питьевой воды </t>
  </si>
  <si>
    <t xml:space="preserve">Поставка анионита сльноосновного Амберлайт 458CL </t>
  </si>
  <si>
    <t xml:space="preserve">34.30 </t>
  </si>
  <si>
    <t xml:space="preserve">29.3 </t>
  </si>
  <si>
    <t xml:space="preserve">Поставка запасных частей к легковым и грузовым автомашинам </t>
  </si>
  <si>
    <t xml:space="preserve">Поставка запасных частей к спец. технике </t>
  </si>
  <si>
    <t xml:space="preserve">Поставка смазочных материалов для автотранспорта </t>
  </si>
  <si>
    <t xml:space="preserve">Поставка хеламина </t>
  </si>
  <si>
    <t xml:space="preserve">Поставка ГСМ </t>
  </si>
  <si>
    <t xml:space="preserve">29.1 </t>
  </si>
  <si>
    <t xml:space="preserve">28.9 </t>
  </si>
  <si>
    <t xml:space="preserve">Поставка контактора дегазационного мембранного "LIQUI-CEL EXTRA-FLOW" в сборе с мембраной "CELGARD" обессоливающей установки </t>
  </si>
  <si>
    <t xml:space="preserve">Поставка мембранного элемента для установки обратного осмоса спиральной конфигурации из композиционного полиамида HYDRANAUTICS ESPA 2 MAX </t>
  </si>
  <si>
    <t xml:space="preserve">Поставка мембранного элемента для установки ультрафикации полиметрический из пустотелого волокна Kristal K600 В </t>
  </si>
  <si>
    <t xml:space="preserve">46.90 </t>
  </si>
  <si>
    <t xml:space="preserve">Поставка химческих реактивов и химической посуды </t>
  </si>
  <si>
    <t xml:space="preserve">51.47 </t>
  </si>
  <si>
    <t xml:space="preserve">Поставка угля марки АБГ-Д </t>
  </si>
  <si>
    <t xml:space="preserve">24.6 </t>
  </si>
  <si>
    <t xml:space="preserve">Поставка хим. реактивов, на испытания (ИА) </t>
  </si>
  <si>
    <t xml:space="preserve">Поставка ГСМ (Смета п.2.2.2.6.) </t>
  </si>
  <si>
    <t xml:space="preserve">Поставка трансформаторного масла </t>
  </si>
  <si>
    <t xml:space="preserve">Поставка материалов для промывки компрессора </t>
  </si>
  <si>
    <t xml:space="preserve">Поставка электроизоляционных инструментов и приборов </t>
  </si>
  <si>
    <t xml:space="preserve">23.9 </t>
  </si>
  <si>
    <t xml:space="preserve">Дополнительное соглашение №1 к договору №5000-000041-14 от 14.01.2014 года на поставку сернокислого алюминия жидкого </t>
  </si>
  <si>
    <t xml:space="preserve">Поставка сильнокислотного катионита однородного монодисперсного состава </t>
  </si>
  <si>
    <t xml:space="preserve">Поставка инертного материала </t>
  </si>
  <si>
    <t xml:space="preserve">ЕИ по ОЗП ЭТП  -  ООО НПО ЗХР </t>
  </si>
  <si>
    <t xml:space="preserve">ЕИ по ОЗП -  ООО СИНТЕЗ </t>
  </si>
  <si>
    <t>ЭКОНИТ</t>
  </si>
  <si>
    <t xml:space="preserve">ООО КАСИДА-ХХ </t>
  </si>
  <si>
    <t>Промхимия</t>
  </si>
  <si>
    <t>Электро, ООО</t>
  </si>
  <si>
    <t>СВТ-Центр, ООО</t>
  </si>
  <si>
    <t>РЕНИАЛ-ХИМИМПЕКС, ООО</t>
  </si>
  <si>
    <t>ПИКснабжение</t>
  </si>
  <si>
    <t xml:space="preserve">ЕИ по ОЗП - ООО НПК "Промтехуголь" </t>
  </si>
  <si>
    <t xml:space="preserve">ЕИ по ОЗЦ ЭТП - ЗАО "ФАРМ" </t>
  </si>
  <si>
    <t>СТРОЙСНАБКОМПЛЕКТ</t>
  </si>
  <si>
    <t xml:space="preserve">ЕИ по ОЗЦ ЭТП -  ФАБРИКА ДИАГРАММНЫХ БУМАГ </t>
  </si>
  <si>
    <t xml:space="preserve">ЕИ по ОЗЦ ЭТП - ООО Бравицкая Ярвода </t>
  </si>
  <si>
    <t xml:space="preserve">ЕИ по ОЗЦ ЭТП - ООО Пермиловские воды </t>
  </si>
  <si>
    <t>КомусРистар, ООО</t>
  </si>
  <si>
    <t xml:space="preserve">ЕИ по ОЗЦ ЭТП -  ЗАО "ФАРМ" </t>
  </si>
  <si>
    <t xml:space="preserve">ЕИ по ОЗЦ ЭТП -  ООО Сервис-Дока </t>
  </si>
  <si>
    <t xml:space="preserve">ЕИ по ОЗЦ ЭТП -  ООО Бравицкая ЯрВода </t>
  </si>
  <si>
    <t xml:space="preserve">ЕИ по ОЗЦ ЭТП -  ООО ЕВРО </t>
  </si>
  <si>
    <t xml:space="preserve">ЕИ по ОЗП - ООО КОМЭН </t>
  </si>
  <si>
    <t>ФИРМА КОМЭН</t>
  </si>
  <si>
    <t xml:space="preserve">Поставка химических реагентов для нужд ОАО "ТГК-2" (кислота соляная, известь, натр кристаллический, магнезит каустический, аммиак сжиженный, тринатрийфосфат, силикат натрия, гидразин гидрат, кислота ортофосфорная, гипохлорит натрия) </t>
  </si>
  <si>
    <t>РБК ХОЛДИНГ</t>
  </si>
  <si>
    <t xml:space="preserve">ЕИ по ОЗП - ООО "Электропоставка". </t>
  </si>
  <si>
    <t>Хеламин проект</t>
  </si>
  <si>
    <t>ЭЛЕКТРОПОСТАВКА</t>
  </si>
  <si>
    <t xml:space="preserve">ЕИ по ОЗП -  ООО "Электропоставка" </t>
  </si>
  <si>
    <t>ТД ГРОССЛАЙТ, ООО</t>
  </si>
  <si>
    <t>ЯРОСЛАВЛЬ-ВОСТОК-СЕРВИС</t>
  </si>
  <si>
    <t xml:space="preserve">ЕИ по ОЗП - ООО Эконит </t>
  </si>
  <si>
    <t xml:space="preserve">ЕИ по ОЗП - ООО Магистраль-Карт </t>
  </si>
  <si>
    <t>ЕИ по ОЗП - Газпромнефть-Корпоративные продажи, ООО</t>
  </si>
  <si>
    <t xml:space="preserve">ЕИ по ОЗП -  ООО Магистраль-Карт </t>
  </si>
  <si>
    <t xml:space="preserve">ЕИ по ОЗП - ООО РБК Холдинг </t>
  </si>
  <si>
    <t>ПГС-СЕРВИС</t>
  </si>
  <si>
    <t>Открытый запрос цен</t>
  </si>
  <si>
    <t xml:space="preserve">ЕИ по ОЗЦ - ООО МеталлСтройКомплект </t>
  </si>
  <si>
    <t xml:space="preserve">ЕИ по ОЗЦ ЭТП - ООО Мерлин </t>
  </si>
  <si>
    <t xml:space="preserve">ООО НПО "ЗХР" </t>
  </si>
  <si>
    <t xml:space="preserve">ЕИ по ОЗП - ООО РЕСУРС </t>
  </si>
  <si>
    <t>Мерлин, ООО</t>
  </si>
  <si>
    <t>под потребность 2016 года</t>
  </si>
  <si>
    <t xml:space="preserve">ЕИ по ОЗП ЭТП -  ООО Нефтесервис </t>
  </si>
  <si>
    <t>ХИМРЕАКТИВСНАБ, ЗАО</t>
  </si>
  <si>
    <t xml:space="preserve">ЕИ по ОЗП ЭТП - ООО "Лесной источник", по итогам торгов ГКПЗ 2014г. №2014 </t>
  </si>
  <si>
    <t>АЛЬФАГРУПП, ООО</t>
  </si>
  <si>
    <t>Агбор Инжиниринг, ООО</t>
  </si>
  <si>
    <t>ЛЕНРО ИНЖИНИРИНГ, ООО</t>
  </si>
  <si>
    <t xml:space="preserve">ЕИ по ОЗП - "Агбор Инжиниринг" Решение комиссии </t>
  </si>
  <si>
    <t>ХИМРЕАКТИВСНАБ</t>
  </si>
  <si>
    <t xml:space="preserve">ЕИ по ОЗП -  РБК ХОЛДИНГ </t>
  </si>
  <si>
    <t xml:space="preserve">ООО "РВС" </t>
  </si>
  <si>
    <t xml:space="preserve">ЕИ по ОЗП - ООО Агреман </t>
  </si>
  <si>
    <t xml:space="preserve">ЕИ по ОЗП - ЗАО Химреактивснаб </t>
  </si>
  <si>
    <t>Нафтэн</t>
  </si>
  <si>
    <t xml:space="preserve">ЕИ по ОЗП -  ООО Промтрансэнерго </t>
  </si>
  <si>
    <t>ЕИ по ОЗП - ООО ТД Турботект Санкт-Петербург</t>
  </si>
  <si>
    <t>НОВГОРОДНЕФТЕПРОДУКТ</t>
  </si>
  <si>
    <t xml:space="preserve">ЕИ по ОЗП -  ООО РЕСУРС </t>
  </si>
  <si>
    <t xml:space="preserve">под потребности 2016 года. </t>
  </si>
  <si>
    <t>ЗАО "Иркол"</t>
  </si>
  <si>
    <t xml:space="preserve">"ПрайсвотерхаусКуперс Раша Б.В." на сумму 95 000,00 долларов США. </t>
  </si>
  <si>
    <t>Форпост-оценка, ООО</t>
  </si>
  <si>
    <t xml:space="preserve">ЕИ по ОЗП -  АО "НЭО Центр" </t>
  </si>
  <si>
    <t>ЗАО Евроэксперт</t>
  </si>
  <si>
    <t>ЕИ по ОЗП ЭТП  -  СТК, ООО</t>
  </si>
  <si>
    <t>Белый город, ООО</t>
  </si>
  <si>
    <t>ПОЧТА РОССИИ</t>
  </si>
  <si>
    <t xml:space="preserve">"Газпромбанк" (открытое акционерное общество) </t>
  </si>
  <si>
    <t>MIGDALE TRADE LIMITED</t>
  </si>
  <si>
    <t xml:space="preserve">Кредит сроком пользования до 2-х лет; обеспечение - необеспеченный </t>
  </si>
  <si>
    <t>ЕИ по ОК - АЛЬФАСТРАХОВАНИЕ</t>
  </si>
  <si>
    <t xml:space="preserve">ЕИ по ОК -  ЯФ ОАО Альфастрахование </t>
  </si>
  <si>
    <t>ЕИ по ОК -  ОАО АльфаСтрахование д/с №1 - 104 529,88 руб.; д/с № 2 - 563 400,02 руб.</t>
  </si>
  <si>
    <t xml:space="preserve">ЕИ по ОК -  ОАО "Альфастрахование" д/с № 5: 103 451,41 руб.; д/с № 6: 9 560,80 руб. </t>
  </si>
  <si>
    <t>АЛЬФАСТРАХОВАНИЕ</t>
  </si>
  <si>
    <t xml:space="preserve">Центр по сертификации систем управления (Cro Cert), Хорватия </t>
  </si>
  <si>
    <t>Определение  справедливой стоимости активов и обязательств всех компаний, входящих в Группу "Битар" по сотоянию на 31.12.2015г. и оценка рыночной стоимости доли в устаном капите по состоянию на 31.12.2015г.</t>
  </si>
  <si>
    <t>ПФ СКБ КОНТУР</t>
  </si>
  <si>
    <t xml:space="preserve"> Договор на 2015-2016 гг., затраты 2015 года 400 тыс. руб. </t>
  </si>
  <si>
    <t xml:space="preserve">Договор на 2015-2016гг. Затраты 2015 г. 5500 тыс. руб. </t>
  </si>
  <si>
    <t>ЕИ по ОЗП - РОСГОССТРАХ</t>
  </si>
  <si>
    <t xml:space="preserve">Заключение договоров, доп. соглашений аренды жилых помещений для проживания сотрудников Компании </t>
  </si>
  <si>
    <t>ЕИ по ОЗП ЭТП - ООО "Примекс"</t>
  </si>
  <si>
    <t>Дополнительное соглашение к договору на оказание услуг по страхованию имущества "от всех рисков"</t>
  </si>
  <si>
    <t>50.2</t>
  </si>
  <si>
    <t>Техническое обслуживание автомобилей КамАЗ, прицепов</t>
  </si>
  <si>
    <t xml:space="preserve">Дополнительное соглашение №2 на оказание клининговых услуг в административных зданиях ОАО "ТГК-2" (ул. Рыбинская, д. 20, пр. Октября, д. 42, пр. Ленина, д. 21а), уборка прилегающей территории (ул. Рыбинская, д.20,пр. Октября, д. 42) </t>
  </si>
  <si>
    <t xml:space="preserve">ЕИ по ОК - ОАО "АльфаСтрахование" </t>
  </si>
  <si>
    <t xml:space="preserve">Банк ГПБ (АО) </t>
  </si>
  <si>
    <t xml:space="preserve">ООО "Галла-М" </t>
  </si>
  <si>
    <t xml:space="preserve">ЕИ по ОЗП  - ООО "Ярославская служба переводов". </t>
  </si>
  <si>
    <t>Открытый запрос цен на ЭТП</t>
  </si>
  <si>
    <t>ЕИ по ОЗЦ ЭТП - Епифанов И.О., ИП</t>
  </si>
  <si>
    <t>АРБАЛЕТ, ООО ОА</t>
  </si>
  <si>
    <t>ЕИ по ОЗП - ООО ОА Арбалет</t>
  </si>
  <si>
    <t>ОАО Клиринговый центр МФБ</t>
  </si>
  <si>
    <t xml:space="preserve"> ЕИ по ЗЗП - НАО "Евроэксперт" по итогам ГКПЗ 2014г. №54 лот 1. </t>
  </si>
  <si>
    <t>Клиффорд Чанс СНГ Лимитед, сумма договора 101500,00 евро</t>
  </si>
  <si>
    <t>ЗАО ВТБ Капитал</t>
  </si>
  <si>
    <t xml:space="preserve">ЗАО ВТБ Капитал </t>
  </si>
  <si>
    <t xml:space="preserve">Информационные услуги видеосъемка и монтаж фильма о "ТГК-2" </t>
  </si>
  <si>
    <t>ИП Дмитриев А.Д.</t>
  </si>
  <si>
    <t>ЗАО Иркол, договор на 3 года</t>
  </si>
  <si>
    <t xml:space="preserve">ООО "Эрнст энд Янг" </t>
  </si>
  <si>
    <t>ЕИ по ОЗП -  ООО Пропаганда</t>
  </si>
  <si>
    <t>ООО Волжская Энергоаудиторская компания</t>
  </si>
  <si>
    <t>ООО "ФинЭнергоСбыт"</t>
  </si>
  <si>
    <t>Волжская Энергоаудиторская Компания, ООО</t>
  </si>
  <si>
    <t xml:space="preserve">ООО Эрнст энд Янг </t>
  </si>
  <si>
    <t>ОАО Силовые машины (32 812 200,00 рублей + 257 600,00 евро)</t>
  </si>
  <si>
    <t xml:space="preserve">ЕИ по ОЗП - Комтехэнерго </t>
  </si>
  <si>
    <t>ООО Право.ру</t>
  </si>
  <si>
    <t xml:space="preserve">ЕИ по ОЗП -  ООО Метро-Оценка </t>
  </si>
  <si>
    <t xml:space="preserve">ЕИ по ОЗП - ООО Центр оценки Петербургская недвижимость </t>
  </si>
  <si>
    <t xml:space="preserve">ЕИ по ОЗП -  ООО Центр оценки Петербургская недвижимость </t>
  </si>
  <si>
    <t>ООО "Интерсервисинвест"</t>
  </si>
  <si>
    <t xml:space="preserve">ООО Центр технического обслуживания "Спецавтоматика" </t>
  </si>
  <si>
    <t xml:space="preserve">ОАО "Федерация защиты прав налогоплательщиков" </t>
  </si>
  <si>
    <t>Дун Чжэоу, сумма договора 8000,00 долларов США в месяц</t>
  </si>
  <si>
    <t xml:space="preserve">под потребности 2016г. Контрагент Почта России (УФПС ЯО-филиал ФГУП Почта России) </t>
  </si>
  <si>
    <t>ЕИ по ОЗП ЭТП - СТК, ООО</t>
  </si>
  <si>
    <t xml:space="preserve">НП Юридическая верхневолжская компания, </t>
  </si>
  <si>
    <t xml:space="preserve">МУП Яргортранс </t>
  </si>
  <si>
    <t xml:space="preserve">УФПС Ярославской области-филиал ФГУП "Почта России" </t>
  </si>
  <si>
    <t xml:space="preserve">ООО ДАЙМЭКС </t>
  </si>
  <si>
    <t xml:space="preserve">ЕИ по ОЗП ЭТП -  ООО Компания Вирта </t>
  </si>
  <si>
    <t>Пермиловские Воды,ООО</t>
  </si>
  <si>
    <t>Заключение договоров с детскими оздоровительными лагерями на основании поданных заявлений работников (ЗОК БЕРЕЗКА, ДОЛ МОЛОДАЯ ГВАРДИЯ, ДЕТСКИЙ САНАТОРИЙ ИСКРА, САХАРЕЖ)</t>
  </si>
  <si>
    <t>КРАСНЫЙ ХОЛМ</t>
  </si>
  <si>
    <t>ЕИ по ОЗП ЭТП - СПЕЦТРАНС</t>
  </si>
  <si>
    <t>Никос, ООО</t>
  </si>
  <si>
    <t xml:space="preserve">ЕИ по ОЗП ЭТП - ИП Живоложнов Евгений Георгиевич </t>
  </si>
  <si>
    <t xml:space="preserve">ЕИ по ОЗП ЭТП - ООО Лига-сервис </t>
  </si>
  <si>
    <t>ВЕДОМСТВЕННАЯ ОХРАНА МИНЭНЕРГО РОССИИ</t>
  </si>
  <si>
    <t>ЧОП РЕДУТ-РЕГИОН</t>
  </si>
  <si>
    <t>ФГКУ УВО УМВД России по Ярославской области</t>
  </si>
  <si>
    <t>ЦТО СПЕЦАВТОМАТИКА</t>
  </si>
  <si>
    <t xml:space="preserve">ЕИ по ОЗП ЭТП -ИП Живоложнов Евгений Георгиевич </t>
  </si>
  <si>
    <t>ООО Дженсер ЮЗ</t>
  </si>
  <si>
    <t xml:space="preserve">ЕИ по ОЗП ЭТП - ООО "Центр Ярославль" </t>
  </si>
  <si>
    <t xml:space="preserve">МУП "Яргорэнергосбыт" </t>
  </si>
  <si>
    <t xml:space="preserve">ОАО "Яркоммунсервис" </t>
  </si>
  <si>
    <t xml:space="preserve">Дополнительное соглашение №1 к договору на оказание автотранспортных услуг водооткачивающей техникой для нужд ГУ ОАО ТГК-2 по ВВР </t>
  </si>
  <si>
    <t>МУП Яргорэнергосбыт</t>
  </si>
  <si>
    <t>ООО "РИТМ"</t>
  </si>
  <si>
    <t xml:space="preserve">ЕИ по ОЗП - ООО Белэнергомаш-БЗЭМ </t>
  </si>
  <si>
    <t>ЯРГОРТЕПЛОЭНЕРГО, ОАО</t>
  </si>
  <si>
    <t>ЗАО Хром</t>
  </si>
  <si>
    <t>РЭУ, ОАО</t>
  </si>
  <si>
    <t>Газпром теплоэнерго Ярославль, ООО</t>
  </si>
  <si>
    <t>ОАО Русские краски</t>
  </si>
  <si>
    <t>ЖЕЛДОРРЕММАШ, ОАО</t>
  </si>
  <si>
    <t>АО Спартак-Ресурс</t>
  </si>
  <si>
    <t>КОМПАНИЯ СПЕКТР, ОАО</t>
  </si>
  <si>
    <t>ООО ТехЭкспо</t>
  </si>
  <si>
    <t xml:space="preserve">под потребность 2016г.,                                  ОАО "Скоково" </t>
  </si>
  <si>
    <t>Компания Чистый город</t>
  </si>
  <si>
    <t xml:space="preserve">Уборка служебных и производственных помещений  г.Архангельск </t>
  </si>
  <si>
    <t xml:space="preserve">Уборка служебных и производственных помещений  г.Северодвинск </t>
  </si>
  <si>
    <t>ЕИ по ОЗП ЭТП - ООО "Компания "Чистый Город"</t>
  </si>
  <si>
    <t xml:space="preserve">ЕИ по ОЗП - ИП Малинников Н.А. </t>
  </si>
  <si>
    <t xml:space="preserve">ЕИ по ОЗП - ЗАО "Торговый комплекс "На Окружной" </t>
  </si>
  <si>
    <t>СТЕЛЛА</t>
  </si>
  <si>
    <t xml:space="preserve">ЕИ по ОЗП ЭТП - ИП Осмоловский Виктор Михайлович </t>
  </si>
  <si>
    <t xml:space="preserve">ЕИ по ОЗП - ГБУЗ АО "СССМП" </t>
  </si>
  <si>
    <t xml:space="preserve">ЕИ по ОЗП - ООО "РОСБУНКЕР АВТО" </t>
  </si>
  <si>
    <t xml:space="preserve">ЕИ по ОЗП - ООО Стройэнергоизоляция </t>
  </si>
  <si>
    <t xml:space="preserve">ЕИ по ОЗП -  ИП Фомин Ф.Г. </t>
  </si>
  <si>
    <t>Северодвинский филиал ФГКУ УВО УМВД России по Архангельской области</t>
  </si>
  <si>
    <t xml:space="preserve">ЕИ по ОЗП - ООО "Семь континентов". </t>
  </si>
  <si>
    <t>ООО "Тепловые сети - Северного Округа"</t>
  </si>
  <si>
    <t xml:space="preserve">ОАО ЦС Звездочка </t>
  </si>
  <si>
    <t xml:space="preserve">ОАО Архоблэнерго </t>
  </si>
  <si>
    <t xml:space="preserve">ОАО Аэропорт Архангельск </t>
  </si>
  <si>
    <t xml:space="preserve">ООО Спецтранс </t>
  </si>
  <si>
    <t xml:space="preserve">ООО Реал-Сервис </t>
  </si>
  <si>
    <t xml:space="preserve">СМУП ЖКХ Горвик </t>
  </si>
  <si>
    <t>ЕИ по ОЗП ЭТП - ООО РИК-КОМ сервис</t>
  </si>
  <si>
    <t xml:space="preserve">ООО "Техно-Безопасность". </t>
  </si>
  <si>
    <t xml:space="preserve">ФГУП Почта России </t>
  </si>
  <si>
    <t>НЭО ЦЕНТР</t>
  </si>
  <si>
    <t>РОСТЕХИНВЕНТАРИЗАЦИЯ - ФЕДЕРАЛЬНОЕ БТИ</t>
  </si>
  <si>
    <t>КУМИиЗО Администрация г. Северодвинск</t>
  </si>
  <si>
    <t>ТУРИСТИЧЕСКАЯ КОМПАНИЯ СЛАВЯНЕ-ТУР</t>
  </si>
  <si>
    <t xml:space="preserve">ЕИ по ОЗП ЭТП - Колодкин Владимир Александрович </t>
  </si>
  <si>
    <t xml:space="preserve">ООО "Энерготехснаб" </t>
  </si>
  <si>
    <t>ИП Вишнякова Е. И.</t>
  </si>
  <si>
    <t>ЭНЕРГОТЕХСНАБ, ООО</t>
  </si>
  <si>
    <t>СТК, ООО</t>
  </si>
  <si>
    <t xml:space="preserve">МУП "Костромагортранс" </t>
  </si>
  <si>
    <t xml:space="preserve">ЕИ по ОЗП ЭТП - ИП Канаев Владимир Иванович </t>
  </si>
  <si>
    <t>ФГКУ ОВО УМВД РОССИИ ПО КОСТРОМСКОЙ ОБЛАСТИ</t>
  </si>
  <si>
    <t xml:space="preserve">ООО ОА "Стимул-Профи" </t>
  </si>
  <si>
    <t>ООО ОА "Стимул-Профи"</t>
  </si>
  <si>
    <t xml:space="preserve">ООО "Визит" </t>
  </si>
  <si>
    <t xml:space="preserve">ОАО "КОЭК" </t>
  </si>
  <si>
    <t xml:space="preserve">МУП "Городские сети" </t>
  </si>
  <si>
    <t xml:space="preserve">ГПКО "Костромское ПАТП № 3" </t>
  </si>
  <si>
    <t xml:space="preserve">ООО "КостромаСети" </t>
  </si>
  <si>
    <t xml:space="preserve">ООО "КЭК" </t>
  </si>
  <si>
    <t xml:space="preserve">НО "Костромской фонд энергосбережения". </t>
  </si>
  <si>
    <t xml:space="preserve">ЕИ по ОЗП ЭТП -  ООО Хризантема (ГКПЗ 2014г. "Прочее", № 4012-1) </t>
  </si>
  <si>
    <t xml:space="preserve">ЕИ по ОЗП - Оздоровительный лагерь "Электроник" </t>
  </si>
  <si>
    <t xml:space="preserve">под потребности 2016г.,  ОАО "РЖД" </t>
  </si>
  <si>
    <t xml:space="preserve">под затраты 2016г.,  на 5 лет ,   ПАО "Ростелеком </t>
  </si>
  <si>
    <t xml:space="preserve">под затраты 2016г.,  на 5 лет ,  ПАО "Ростелеком" </t>
  </si>
  <si>
    <t>Техническое обслуживание копировальной и вычислительной техники</t>
  </si>
  <si>
    <t xml:space="preserve">Оказание услуг по организации заказных авиарейсов и приобретение авио и ж/д билетов </t>
  </si>
  <si>
    <t>45.34</t>
  </si>
  <si>
    <t>42.21.11</t>
  </si>
  <si>
    <t>Выполнение работ по реконструкции теплотрассы ФГАОУ ВПО "Северный (Арктический) федеральный университет имени М. В. Ломоносова" от тепловой камеры ТК-55-6-4а до точки перехода диаметра</t>
  </si>
  <si>
    <t>САФУ имени М.В. Ломоносова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</si>
</sst>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#\ ##0.00"/>
    <numFmt numFmtId="169" formatCode="[$-419]mmmm\ yyyy;@"/>
    <numFmt numFmtId="170" formatCode="###\ ###\ ###\ ###\ 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sz val="7.5"/>
      <color indexed="8"/>
      <name val="Courier New"/>
      <family val="3"/>
    </font>
    <font>
      <sz val="10"/>
      <color indexed="8"/>
      <name val="Courier New"/>
      <family val="3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i/>
      <sz val="7.5"/>
      <color indexed="8"/>
      <name val="Calibri"/>
      <family val="2"/>
    </font>
    <font>
      <b/>
      <i/>
      <sz val="7.5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.5"/>
      <color theme="1"/>
      <name val="Calibri"/>
      <family val="2"/>
    </font>
    <font>
      <sz val="7.5"/>
      <color theme="1"/>
      <name val="Calibri"/>
      <family val="2"/>
    </font>
    <font>
      <sz val="10"/>
      <color theme="1"/>
      <name val="Courier New"/>
      <family val="3"/>
    </font>
    <font>
      <sz val="7.5"/>
      <color theme="1"/>
      <name val="Courier New"/>
      <family val="3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top" wrapText="1"/>
    </xf>
    <xf numFmtId="49" fontId="56" fillId="33" borderId="13" xfId="0" applyNumberFormat="1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vertical="top" wrapText="1"/>
    </xf>
    <xf numFmtId="168" fontId="56" fillId="33" borderId="13" xfId="0" applyNumberFormat="1" applyFont="1" applyFill="1" applyBorder="1" applyAlignment="1">
      <alignment horizontal="right" vertical="top" wrapText="1"/>
    </xf>
    <xf numFmtId="0" fontId="56" fillId="34" borderId="13" xfId="0" applyFont="1" applyFill="1" applyBorder="1" applyAlignment="1">
      <alignment vertical="top" wrapText="1"/>
    </xf>
    <xf numFmtId="168" fontId="56" fillId="34" borderId="13" xfId="0" applyNumberFormat="1" applyFont="1" applyFill="1" applyBorder="1" applyAlignment="1">
      <alignment horizontal="right" vertical="top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5" fillId="33" borderId="13" xfId="0" applyFont="1" applyFill="1" applyBorder="1" applyAlignment="1">
      <alignment horizontal="center" vertical="top" wrapText="1"/>
    </xf>
    <xf numFmtId="49" fontId="55" fillId="33" borderId="13" xfId="0" applyNumberFormat="1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vertical="top" wrapText="1"/>
    </xf>
    <xf numFmtId="168" fontId="55" fillId="33" borderId="13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/>
    </xf>
    <xf numFmtId="0" fontId="55" fillId="34" borderId="13" xfId="0" applyFont="1" applyFill="1" applyBorder="1" applyAlignment="1">
      <alignment vertical="top" wrapText="1"/>
    </xf>
    <xf numFmtId="168" fontId="55" fillId="34" borderId="13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2" fontId="55" fillId="34" borderId="13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55" fillId="0" borderId="13" xfId="0" applyFont="1" applyFill="1" applyBorder="1" applyAlignment="1">
      <alignment horizontal="center" vertical="top" wrapText="1"/>
    </xf>
    <xf numFmtId="49" fontId="55" fillId="0" borderId="13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vertical="top" wrapText="1"/>
    </xf>
    <xf numFmtId="168" fontId="55" fillId="0" borderId="13" xfId="0" applyNumberFormat="1" applyFont="1" applyFill="1" applyBorder="1" applyAlignment="1">
      <alignment horizontal="right" vertical="top" wrapText="1"/>
    </xf>
    <xf numFmtId="0" fontId="45" fillId="0" borderId="0" xfId="0" applyFont="1" applyFill="1" applyAlignment="1">
      <alignment/>
    </xf>
    <xf numFmtId="0" fontId="56" fillId="0" borderId="13" xfId="0" applyFont="1" applyFill="1" applyBorder="1" applyAlignment="1">
      <alignment horizontal="center" vertical="top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vertical="top" wrapText="1"/>
    </xf>
    <xf numFmtId="168" fontId="56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68" fontId="55" fillId="34" borderId="13" xfId="0" applyNumberFormat="1" applyFont="1" applyFill="1" applyBorder="1" applyAlignment="1">
      <alignment horizontal="right" vertical="top" wrapText="1"/>
    </xf>
    <xf numFmtId="168" fontId="7" fillId="33" borderId="13" xfId="0" applyNumberFormat="1" applyFont="1" applyFill="1" applyBorder="1" applyAlignment="1">
      <alignment horizontal="right" vertical="top" wrapText="1"/>
    </xf>
    <xf numFmtId="4" fontId="56" fillId="34" borderId="13" xfId="0" applyNumberFormat="1" applyFont="1" applyFill="1" applyBorder="1" applyAlignment="1">
      <alignment horizontal="right" vertical="top" wrapText="1"/>
    </xf>
    <xf numFmtId="4" fontId="55" fillId="34" borderId="13" xfId="0" applyNumberFormat="1" applyFont="1" applyFill="1" applyBorder="1" applyAlignment="1">
      <alignment horizontal="right" wrapText="1"/>
    </xf>
    <xf numFmtId="4" fontId="55" fillId="34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3" fillId="33" borderId="13" xfId="0" applyFont="1" applyFill="1" applyBorder="1" applyAlignment="1">
      <alignment horizontal="center" vertical="top" wrapText="1"/>
    </xf>
    <xf numFmtId="49" fontId="33" fillId="33" borderId="13" xfId="0" applyNumberFormat="1" applyFont="1" applyFill="1" applyBorder="1" applyAlignment="1">
      <alignment horizontal="center" vertical="top" wrapText="1"/>
    </xf>
    <xf numFmtId="0" fontId="33" fillId="33" borderId="13" xfId="0" applyFont="1" applyFill="1" applyBorder="1" applyAlignment="1">
      <alignment vertical="top" wrapText="1"/>
    </xf>
    <xf numFmtId="168" fontId="33" fillId="33" borderId="13" xfId="0" applyNumberFormat="1" applyFont="1" applyFill="1" applyBorder="1" applyAlignment="1">
      <alignment horizontal="right" vertical="top" wrapText="1"/>
    </xf>
    <xf numFmtId="0" fontId="34" fillId="0" borderId="0" xfId="0" applyFont="1" applyAlignment="1">
      <alignment/>
    </xf>
    <xf numFmtId="0" fontId="7" fillId="0" borderId="1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vertical="top" wrapText="1"/>
    </xf>
    <xf numFmtId="168" fontId="33" fillId="0" borderId="13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3" borderId="13" xfId="0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center" wrapText="1"/>
    </xf>
    <xf numFmtId="0" fontId="0" fillId="0" borderId="0" xfId="0" applyAlignment="1">
      <alignment/>
    </xf>
    <xf numFmtId="0" fontId="55" fillId="34" borderId="15" xfId="0" applyFont="1" applyFill="1" applyBorder="1" applyAlignment="1">
      <alignment horizontal="right" wrapText="1"/>
    </xf>
    <xf numFmtId="0" fontId="55" fillId="34" borderId="16" xfId="0" applyFont="1" applyFill="1" applyBorder="1" applyAlignment="1">
      <alignment horizontal="right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8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57421875" style="18" customWidth="1"/>
    <col min="2" max="2" width="5.00390625" style="18" customWidth="1"/>
    <col min="3" max="4" width="9.140625" style="18" customWidth="1"/>
    <col min="5" max="5" width="37.57421875" style="18" customWidth="1"/>
    <col min="6" max="6" width="13.28125" style="18" customWidth="1"/>
    <col min="7" max="7" width="8.7109375" style="18" customWidth="1"/>
    <col min="8" max="8" width="11.57421875" style="18" customWidth="1"/>
    <col min="9" max="9" width="9.140625" style="18" customWidth="1"/>
    <col min="10" max="10" width="10.421875" style="18" customWidth="1"/>
    <col min="11" max="11" width="17.7109375" style="18" customWidth="1"/>
    <col min="12" max="12" width="12.8515625" style="18" customWidth="1"/>
    <col min="13" max="13" width="11.7109375" style="18" customWidth="1"/>
    <col min="14" max="14" width="10.57421875" style="18" customWidth="1"/>
    <col min="15" max="15" width="11.28125" style="18" customWidth="1"/>
    <col min="16" max="16" width="18.57421875" style="18" customWidth="1"/>
    <col min="17" max="17" width="9.140625" style="18" customWidth="1"/>
    <col min="18" max="18" width="18.14062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1" ht="9.75" customHeight="1"/>
    <row r="12" s="22" customFormat="1" ht="12.75">
      <c r="A12" s="21" t="s">
        <v>589</v>
      </c>
    </row>
    <row r="13" ht="8.25" customHeight="1">
      <c r="A13" s="2"/>
    </row>
    <row r="14" spans="1:18" ht="11.2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1.2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1.2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1.2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1.2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1.2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1.2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1.25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1.2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1.2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1.2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2" customHeight="1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21">
      <c r="A26" s="7">
        <v>1</v>
      </c>
      <c r="B26" s="7">
        <v>1</v>
      </c>
      <c r="C26" s="8" t="s">
        <v>590</v>
      </c>
      <c r="D26" s="8" t="s">
        <v>591</v>
      </c>
      <c r="E26" s="9" t="s">
        <v>592</v>
      </c>
      <c r="F26" s="9" t="s">
        <v>76</v>
      </c>
      <c r="G26" s="7">
        <v>876</v>
      </c>
      <c r="H26" s="7" t="s">
        <v>92</v>
      </c>
      <c r="I26" s="9">
        <v>1</v>
      </c>
      <c r="J26" s="9">
        <v>78401360000</v>
      </c>
      <c r="K26" s="9" t="s">
        <v>66</v>
      </c>
      <c r="L26" s="10">
        <v>0</v>
      </c>
      <c r="M26" s="7" t="s">
        <v>125</v>
      </c>
      <c r="N26" s="7" t="s">
        <v>125</v>
      </c>
      <c r="O26" s="7" t="s">
        <v>123</v>
      </c>
      <c r="P26" s="9" t="s">
        <v>93</v>
      </c>
      <c r="Q26" s="9" t="s">
        <v>68</v>
      </c>
      <c r="R26" s="9" t="s">
        <v>639</v>
      </c>
    </row>
    <row r="27" spans="1:18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 t="s">
        <v>70</v>
      </c>
      <c r="L27" s="12">
        <v>0</v>
      </c>
      <c r="M27" s="11"/>
      <c r="N27" s="11"/>
      <c r="O27" s="11"/>
      <c r="P27" s="11"/>
      <c r="Q27" s="11"/>
      <c r="R27" s="11"/>
    </row>
    <row r="28" spans="1:18" ht="21">
      <c r="A28" s="7">
        <v>1002</v>
      </c>
      <c r="B28" s="7">
        <v>1</v>
      </c>
      <c r="C28" s="8" t="s">
        <v>593</v>
      </c>
      <c r="D28" s="7">
        <v>6012000</v>
      </c>
      <c r="E28" s="9" t="s">
        <v>594</v>
      </c>
      <c r="F28" s="9" t="s">
        <v>76</v>
      </c>
      <c r="G28" s="7">
        <v>876</v>
      </c>
      <c r="H28" s="7" t="s">
        <v>92</v>
      </c>
      <c r="I28" s="9">
        <v>1</v>
      </c>
      <c r="J28" s="9">
        <v>78401360000</v>
      </c>
      <c r="K28" s="9" t="s">
        <v>73</v>
      </c>
      <c r="L28" s="10">
        <v>900</v>
      </c>
      <c r="M28" s="7" t="s">
        <v>129</v>
      </c>
      <c r="N28" s="7" t="s">
        <v>129</v>
      </c>
      <c r="O28" s="7" t="s">
        <v>123</v>
      </c>
      <c r="P28" s="9" t="s">
        <v>93</v>
      </c>
      <c r="Q28" s="9" t="s">
        <v>68</v>
      </c>
      <c r="R28" s="9" t="s">
        <v>640</v>
      </c>
    </row>
    <row r="29" spans="1:18" s="27" customFormat="1" ht="21">
      <c r="A29" s="23">
        <v>1003</v>
      </c>
      <c r="B29" s="23">
        <v>1</v>
      </c>
      <c r="C29" s="24" t="s">
        <v>595</v>
      </c>
      <c r="D29" s="23">
        <v>6012000</v>
      </c>
      <c r="E29" s="25" t="s">
        <v>596</v>
      </c>
      <c r="F29" s="25" t="s">
        <v>76</v>
      </c>
      <c r="G29" s="23">
        <v>876</v>
      </c>
      <c r="H29" s="23" t="s">
        <v>92</v>
      </c>
      <c r="I29" s="25">
        <v>1</v>
      </c>
      <c r="J29" s="25">
        <v>78401360000</v>
      </c>
      <c r="K29" s="25" t="s">
        <v>73</v>
      </c>
      <c r="L29" s="26">
        <v>1336</v>
      </c>
      <c r="M29" s="23" t="s">
        <v>123</v>
      </c>
      <c r="N29" s="23" t="s">
        <v>130</v>
      </c>
      <c r="O29" s="23" t="s">
        <v>134</v>
      </c>
      <c r="P29" s="25" t="s">
        <v>93</v>
      </c>
      <c r="Q29" s="25" t="s">
        <v>68</v>
      </c>
      <c r="R29" s="25" t="s">
        <v>1572</v>
      </c>
    </row>
    <row r="30" spans="1:1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 t="s">
        <v>79</v>
      </c>
      <c r="L30" s="12">
        <f>SUM(L28:L29)</f>
        <v>2236</v>
      </c>
      <c r="M30" s="11"/>
      <c r="N30" s="11"/>
      <c r="O30" s="11"/>
      <c r="P30" s="11"/>
      <c r="Q30" s="11"/>
      <c r="R30" s="11"/>
    </row>
    <row r="31" spans="1:18" ht="21">
      <c r="A31" s="7">
        <v>2001</v>
      </c>
      <c r="B31" s="7">
        <v>1</v>
      </c>
      <c r="C31" s="8" t="s">
        <v>542</v>
      </c>
      <c r="D31" s="7">
        <v>6120020</v>
      </c>
      <c r="E31" s="9" t="s">
        <v>598</v>
      </c>
      <c r="F31" s="9" t="s">
        <v>76</v>
      </c>
      <c r="G31" s="7">
        <v>168</v>
      </c>
      <c r="H31" s="7" t="s">
        <v>599</v>
      </c>
      <c r="I31" s="9">
        <v>2000</v>
      </c>
      <c r="J31" s="9">
        <v>11000000000</v>
      </c>
      <c r="K31" s="9" t="s">
        <v>82</v>
      </c>
      <c r="L31" s="10">
        <v>1057</v>
      </c>
      <c r="M31" s="7" t="s">
        <v>133</v>
      </c>
      <c r="N31" s="7" t="s">
        <v>122</v>
      </c>
      <c r="O31" s="7" t="s">
        <v>126</v>
      </c>
      <c r="P31" s="9" t="s">
        <v>93</v>
      </c>
      <c r="Q31" s="9" t="s">
        <v>68</v>
      </c>
      <c r="R31" s="9" t="s">
        <v>641</v>
      </c>
    </row>
    <row r="32" spans="1:18" ht="21">
      <c r="A32" s="7">
        <v>2002</v>
      </c>
      <c r="B32" s="7">
        <v>1</v>
      </c>
      <c r="C32" s="8" t="s">
        <v>593</v>
      </c>
      <c r="D32" s="7">
        <v>6120020</v>
      </c>
      <c r="E32" s="9" t="s">
        <v>600</v>
      </c>
      <c r="F32" s="9" t="s">
        <v>76</v>
      </c>
      <c r="G32" s="7">
        <v>168</v>
      </c>
      <c r="H32" s="7" t="s">
        <v>599</v>
      </c>
      <c r="I32" s="9">
        <v>14000</v>
      </c>
      <c r="J32" s="9">
        <v>11000000000</v>
      </c>
      <c r="K32" s="9" t="s">
        <v>82</v>
      </c>
      <c r="L32" s="10">
        <v>488</v>
      </c>
      <c r="M32" s="7" t="s">
        <v>129</v>
      </c>
      <c r="N32" s="7" t="s">
        <v>125</v>
      </c>
      <c r="O32" s="7" t="s">
        <v>123</v>
      </c>
      <c r="P32" s="9" t="s">
        <v>93</v>
      </c>
      <c r="Q32" s="9" t="s">
        <v>68</v>
      </c>
      <c r="R32" s="9" t="s">
        <v>642</v>
      </c>
    </row>
    <row r="33" spans="1:18" ht="21">
      <c r="A33" s="7">
        <v>2003</v>
      </c>
      <c r="B33" s="7">
        <v>1</v>
      </c>
      <c r="C33" s="8" t="s">
        <v>593</v>
      </c>
      <c r="D33" s="7">
        <v>6012000</v>
      </c>
      <c r="E33" s="9" t="s">
        <v>601</v>
      </c>
      <c r="F33" s="9" t="s">
        <v>76</v>
      </c>
      <c r="G33" s="7">
        <v>168</v>
      </c>
      <c r="H33" s="7" t="s">
        <v>599</v>
      </c>
      <c r="I33" s="9">
        <v>643000</v>
      </c>
      <c r="J33" s="9">
        <v>11000000000</v>
      </c>
      <c r="K33" s="9" t="s">
        <v>82</v>
      </c>
      <c r="L33" s="10">
        <v>14246</v>
      </c>
      <c r="M33" s="7" t="s">
        <v>129</v>
      </c>
      <c r="N33" s="7" t="s">
        <v>131</v>
      </c>
      <c r="O33" s="7" t="s">
        <v>123</v>
      </c>
      <c r="P33" s="9" t="s">
        <v>93</v>
      </c>
      <c r="Q33" s="9" t="s">
        <v>68</v>
      </c>
      <c r="R33" s="9" t="s">
        <v>642</v>
      </c>
    </row>
    <row r="34" spans="1:18" ht="21">
      <c r="A34" s="7">
        <v>2004</v>
      </c>
      <c r="B34" s="7">
        <v>1</v>
      </c>
      <c r="C34" s="8" t="s">
        <v>602</v>
      </c>
      <c r="D34" s="7">
        <v>1010332</v>
      </c>
      <c r="E34" s="9" t="s">
        <v>603</v>
      </c>
      <c r="F34" s="9" t="s">
        <v>64</v>
      </c>
      <c r="G34" s="7">
        <v>168</v>
      </c>
      <c r="H34" s="7" t="s">
        <v>599</v>
      </c>
      <c r="I34" s="9">
        <v>465000</v>
      </c>
      <c r="J34" s="9">
        <v>11000000000</v>
      </c>
      <c r="K34" s="9" t="s">
        <v>604</v>
      </c>
      <c r="L34" s="10">
        <v>1021944</v>
      </c>
      <c r="M34" s="7" t="s">
        <v>135</v>
      </c>
      <c r="N34" s="7" t="s">
        <v>135</v>
      </c>
      <c r="O34" s="7" t="s">
        <v>123</v>
      </c>
      <c r="P34" s="9" t="s">
        <v>369</v>
      </c>
      <c r="Q34" s="9" t="s">
        <v>68</v>
      </c>
      <c r="R34" s="9" t="s">
        <v>643</v>
      </c>
    </row>
    <row r="35" spans="1:18" ht="21">
      <c r="A35" s="7">
        <v>2008</v>
      </c>
      <c r="B35" s="7">
        <v>1</v>
      </c>
      <c r="C35" s="8" t="s">
        <v>606</v>
      </c>
      <c r="D35" s="7">
        <v>1111000</v>
      </c>
      <c r="E35" s="9" t="s">
        <v>607</v>
      </c>
      <c r="F35" s="9" t="s">
        <v>64</v>
      </c>
      <c r="G35" s="7">
        <v>168</v>
      </c>
      <c r="H35" s="7" t="s">
        <v>599</v>
      </c>
      <c r="I35" s="9">
        <v>10000</v>
      </c>
      <c r="J35" s="9">
        <v>11000000000</v>
      </c>
      <c r="K35" s="9" t="s">
        <v>82</v>
      </c>
      <c r="L35" s="10">
        <v>120000</v>
      </c>
      <c r="M35" s="7" t="s">
        <v>131</v>
      </c>
      <c r="N35" s="7" t="s">
        <v>131</v>
      </c>
      <c r="O35" s="7" t="s">
        <v>131</v>
      </c>
      <c r="P35" s="9" t="s">
        <v>67</v>
      </c>
      <c r="Q35" s="9" t="s">
        <v>68</v>
      </c>
      <c r="R35" s="9" t="s">
        <v>644</v>
      </c>
    </row>
    <row r="36" spans="1:18" ht="21">
      <c r="A36" s="7">
        <v>2010</v>
      </c>
      <c r="B36" s="7">
        <v>1</v>
      </c>
      <c r="C36" s="8" t="s">
        <v>608</v>
      </c>
      <c r="D36" s="7">
        <v>1010000</v>
      </c>
      <c r="E36" s="9" t="s">
        <v>609</v>
      </c>
      <c r="F36" s="9" t="s">
        <v>76</v>
      </c>
      <c r="G36" s="7">
        <v>876</v>
      </c>
      <c r="H36" s="7" t="s">
        <v>92</v>
      </c>
      <c r="I36" s="9">
        <v>1</v>
      </c>
      <c r="J36" s="9">
        <v>11000000000</v>
      </c>
      <c r="K36" s="9" t="s">
        <v>82</v>
      </c>
      <c r="L36" s="10">
        <v>39000</v>
      </c>
      <c r="M36" s="7" t="s">
        <v>129</v>
      </c>
      <c r="N36" s="7" t="s">
        <v>129</v>
      </c>
      <c r="O36" s="7" t="s">
        <v>123</v>
      </c>
      <c r="P36" s="9" t="s">
        <v>93</v>
      </c>
      <c r="Q36" s="9" t="s">
        <v>68</v>
      </c>
      <c r="R36" s="9" t="s">
        <v>645</v>
      </c>
    </row>
    <row r="37" spans="1:18" ht="21">
      <c r="A37" s="7">
        <v>2011</v>
      </c>
      <c r="B37" s="7">
        <v>1</v>
      </c>
      <c r="C37" s="8" t="s">
        <v>608</v>
      </c>
      <c r="D37" s="7">
        <v>5141000</v>
      </c>
      <c r="E37" s="9" t="s">
        <v>610</v>
      </c>
      <c r="F37" s="9" t="s">
        <v>76</v>
      </c>
      <c r="G37" s="7">
        <v>168</v>
      </c>
      <c r="H37" s="7" t="s">
        <v>599</v>
      </c>
      <c r="I37" s="9">
        <v>8100</v>
      </c>
      <c r="J37" s="9">
        <v>11000000000</v>
      </c>
      <c r="K37" s="9" t="s">
        <v>82</v>
      </c>
      <c r="L37" s="10">
        <v>13722.21</v>
      </c>
      <c r="M37" s="7" t="s">
        <v>124</v>
      </c>
      <c r="N37" s="7" t="s">
        <v>124</v>
      </c>
      <c r="O37" s="7" t="s">
        <v>125</v>
      </c>
      <c r="P37" s="9" t="s">
        <v>93</v>
      </c>
      <c r="Q37" s="9" t="s">
        <v>68</v>
      </c>
      <c r="R37" s="9" t="s">
        <v>646</v>
      </c>
    </row>
    <row r="38" spans="1:18" ht="21">
      <c r="A38" s="7">
        <v>2011</v>
      </c>
      <c r="B38" s="7">
        <v>2</v>
      </c>
      <c r="C38" s="8" t="s">
        <v>608</v>
      </c>
      <c r="D38" s="8" t="s">
        <v>611</v>
      </c>
      <c r="E38" s="9" t="s">
        <v>647</v>
      </c>
      <c r="F38" s="9" t="s">
        <v>76</v>
      </c>
      <c r="G38" s="7">
        <v>168</v>
      </c>
      <c r="H38" s="7" t="s">
        <v>599</v>
      </c>
      <c r="I38" s="9">
        <v>5000</v>
      </c>
      <c r="J38" s="9">
        <v>11000000000</v>
      </c>
      <c r="K38" s="9" t="s">
        <v>82</v>
      </c>
      <c r="L38" s="10">
        <v>8470.5</v>
      </c>
      <c r="M38" s="7" t="s">
        <v>133</v>
      </c>
      <c r="N38" s="7" t="s">
        <v>133</v>
      </c>
      <c r="O38" s="7" t="s">
        <v>133</v>
      </c>
      <c r="P38" s="9" t="s">
        <v>93</v>
      </c>
      <c r="Q38" s="9" t="s">
        <v>68</v>
      </c>
      <c r="R38" s="9" t="s">
        <v>648</v>
      </c>
    </row>
    <row r="39" spans="1:18" ht="21">
      <c r="A39" s="7">
        <v>2012</v>
      </c>
      <c r="B39" s="7">
        <v>1</v>
      </c>
      <c r="C39" s="8" t="s">
        <v>612</v>
      </c>
      <c r="D39" s="8" t="s">
        <v>613</v>
      </c>
      <c r="E39" s="9" t="s">
        <v>614</v>
      </c>
      <c r="F39" s="9" t="s">
        <v>76</v>
      </c>
      <c r="G39" s="7">
        <v>876</v>
      </c>
      <c r="H39" s="7" t="s">
        <v>92</v>
      </c>
      <c r="I39" s="9">
        <v>1</v>
      </c>
      <c r="J39" s="9">
        <v>11000000000</v>
      </c>
      <c r="K39" s="9" t="s">
        <v>82</v>
      </c>
      <c r="L39" s="10">
        <v>35520</v>
      </c>
      <c r="M39" s="7" t="s">
        <v>125</v>
      </c>
      <c r="N39" s="7" t="s">
        <v>125</v>
      </c>
      <c r="O39" s="7" t="s">
        <v>125</v>
      </c>
      <c r="P39" s="9" t="s">
        <v>93</v>
      </c>
      <c r="Q39" s="9" t="s">
        <v>68</v>
      </c>
      <c r="R39" s="9" t="s">
        <v>649</v>
      </c>
    </row>
    <row r="40" spans="1:18" ht="21">
      <c r="A40" s="7">
        <v>2013</v>
      </c>
      <c r="B40" s="7">
        <v>1</v>
      </c>
      <c r="C40" s="8" t="s">
        <v>593</v>
      </c>
      <c r="D40" s="8" t="s">
        <v>615</v>
      </c>
      <c r="E40" s="9" t="s">
        <v>600</v>
      </c>
      <c r="F40" s="9" t="s">
        <v>76</v>
      </c>
      <c r="G40" s="7">
        <v>876</v>
      </c>
      <c r="H40" s="7" t="s">
        <v>92</v>
      </c>
      <c r="I40" s="9">
        <v>1</v>
      </c>
      <c r="J40" s="9">
        <v>11000000000</v>
      </c>
      <c r="K40" s="9" t="s">
        <v>82</v>
      </c>
      <c r="L40" s="10">
        <v>3491</v>
      </c>
      <c r="M40" s="7" t="s">
        <v>133</v>
      </c>
      <c r="N40" s="7" t="s">
        <v>133</v>
      </c>
      <c r="O40" s="7" t="s">
        <v>638</v>
      </c>
      <c r="P40" s="9" t="s">
        <v>93</v>
      </c>
      <c r="Q40" s="9" t="s">
        <v>68</v>
      </c>
      <c r="R40" s="9" t="s">
        <v>650</v>
      </c>
    </row>
    <row r="41" spans="1:18" ht="21">
      <c r="A41" s="7">
        <v>2014</v>
      </c>
      <c r="B41" s="7">
        <v>1</v>
      </c>
      <c r="C41" s="8" t="s">
        <v>602</v>
      </c>
      <c r="D41" s="8" t="s">
        <v>616</v>
      </c>
      <c r="E41" s="9" t="s">
        <v>617</v>
      </c>
      <c r="F41" s="9" t="s">
        <v>76</v>
      </c>
      <c r="G41" s="7">
        <v>876</v>
      </c>
      <c r="H41" s="7" t="s">
        <v>92</v>
      </c>
      <c r="I41" s="9">
        <v>1</v>
      </c>
      <c r="J41" s="9">
        <v>11000000000</v>
      </c>
      <c r="K41" s="9" t="s">
        <v>604</v>
      </c>
      <c r="L41" s="10">
        <v>57494</v>
      </c>
      <c r="M41" s="7" t="s">
        <v>122</v>
      </c>
      <c r="N41" s="7" t="s">
        <v>122</v>
      </c>
      <c r="O41" s="7" t="s">
        <v>122</v>
      </c>
      <c r="P41" s="9" t="s">
        <v>93</v>
      </c>
      <c r="Q41" s="9" t="s">
        <v>68</v>
      </c>
      <c r="R41" s="9" t="s">
        <v>651</v>
      </c>
    </row>
    <row r="42" spans="1:18" ht="21">
      <c r="A42" s="7">
        <v>2015</v>
      </c>
      <c r="B42" s="7">
        <v>1</v>
      </c>
      <c r="C42" s="8" t="s">
        <v>608</v>
      </c>
      <c r="D42" s="8" t="s">
        <v>611</v>
      </c>
      <c r="E42" s="9" t="s">
        <v>618</v>
      </c>
      <c r="F42" s="9" t="s">
        <v>64</v>
      </c>
      <c r="G42" s="7">
        <v>168</v>
      </c>
      <c r="H42" s="7" t="s">
        <v>599</v>
      </c>
      <c r="I42" s="9">
        <v>15000</v>
      </c>
      <c r="J42" s="9">
        <v>11000000000</v>
      </c>
      <c r="K42" s="9" t="s">
        <v>82</v>
      </c>
      <c r="L42" s="10">
        <v>146200</v>
      </c>
      <c r="M42" s="7" t="s">
        <v>255</v>
      </c>
      <c r="N42" s="7" t="s">
        <v>255</v>
      </c>
      <c r="O42" s="7" t="s">
        <v>126</v>
      </c>
      <c r="P42" s="9" t="s">
        <v>67</v>
      </c>
      <c r="Q42" s="9" t="s">
        <v>68</v>
      </c>
      <c r="R42" s="9" t="s">
        <v>652</v>
      </c>
    </row>
    <row r="43" spans="1:18" ht="21">
      <c r="A43" s="7">
        <v>2016</v>
      </c>
      <c r="B43" s="7">
        <v>1</v>
      </c>
      <c r="C43" s="8" t="s">
        <v>619</v>
      </c>
      <c r="D43" s="7">
        <v>6050012</v>
      </c>
      <c r="E43" s="9" t="s">
        <v>620</v>
      </c>
      <c r="F43" s="9" t="s">
        <v>76</v>
      </c>
      <c r="G43" s="7">
        <v>876</v>
      </c>
      <c r="H43" s="7" t="s">
        <v>92</v>
      </c>
      <c r="I43" s="9">
        <v>1</v>
      </c>
      <c r="J43" s="9">
        <v>11000000000</v>
      </c>
      <c r="K43" s="9" t="s">
        <v>82</v>
      </c>
      <c r="L43" s="10">
        <v>5340.6</v>
      </c>
      <c r="M43" s="7" t="s">
        <v>122</v>
      </c>
      <c r="N43" s="7" t="s">
        <v>122</v>
      </c>
      <c r="O43" s="7" t="s">
        <v>122</v>
      </c>
      <c r="P43" s="9" t="s">
        <v>93</v>
      </c>
      <c r="Q43" s="9" t="s">
        <v>68</v>
      </c>
      <c r="R43" s="9" t="s">
        <v>665</v>
      </c>
    </row>
    <row r="44" spans="1:18" s="27" customFormat="1" ht="52.5">
      <c r="A44" s="23">
        <v>2017</v>
      </c>
      <c r="B44" s="23">
        <v>1</v>
      </c>
      <c r="C44" s="24" t="s">
        <v>606</v>
      </c>
      <c r="D44" s="23">
        <v>1112831</v>
      </c>
      <c r="E44" s="25" t="s">
        <v>621</v>
      </c>
      <c r="F44" s="25" t="s">
        <v>622</v>
      </c>
      <c r="G44" s="23">
        <v>113</v>
      </c>
      <c r="H44" s="23" t="s">
        <v>623</v>
      </c>
      <c r="I44" s="25">
        <v>228000000</v>
      </c>
      <c r="J44" s="25">
        <v>11000000000</v>
      </c>
      <c r="K44" s="25" t="s">
        <v>82</v>
      </c>
      <c r="L44" s="26">
        <v>616373</v>
      </c>
      <c r="M44" s="23" t="s">
        <v>123</v>
      </c>
      <c r="N44" s="23" t="s">
        <v>130</v>
      </c>
      <c r="O44" s="23" t="s">
        <v>134</v>
      </c>
      <c r="P44" s="25" t="s">
        <v>93</v>
      </c>
      <c r="Q44" s="25" t="s">
        <v>68</v>
      </c>
      <c r="R44" s="25" t="s">
        <v>668</v>
      </c>
    </row>
    <row r="45" spans="1:18" s="27" customFormat="1" ht="52.5">
      <c r="A45" s="23">
        <v>2018</v>
      </c>
      <c r="B45" s="23">
        <v>1</v>
      </c>
      <c r="C45" s="24" t="s">
        <v>606</v>
      </c>
      <c r="D45" s="23">
        <v>1112831</v>
      </c>
      <c r="E45" s="25" t="s">
        <v>624</v>
      </c>
      <c r="F45" s="25" t="s">
        <v>622</v>
      </c>
      <c r="G45" s="23">
        <v>113</v>
      </c>
      <c r="H45" s="23" t="s">
        <v>623</v>
      </c>
      <c r="I45" s="25">
        <v>60000000</v>
      </c>
      <c r="J45" s="25">
        <v>11000000000</v>
      </c>
      <c r="K45" s="25" t="s">
        <v>82</v>
      </c>
      <c r="L45" s="26">
        <v>147048</v>
      </c>
      <c r="M45" s="23" t="s">
        <v>123</v>
      </c>
      <c r="N45" s="23" t="s">
        <v>130</v>
      </c>
      <c r="O45" s="23" t="s">
        <v>134</v>
      </c>
      <c r="P45" s="25" t="s">
        <v>93</v>
      </c>
      <c r="Q45" s="25" t="s">
        <v>68</v>
      </c>
      <c r="R45" s="25" t="s">
        <v>669</v>
      </c>
    </row>
    <row r="46" spans="1:18" s="27" customFormat="1" ht="84">
      <c r="A46" s="23">
        <v>2019</v>
      </c>
      <c r="B46" s="23">
        <v>1</v>
      </c>
      <c r="C46" s="24" t="s">
        <v>222</v>
      </c>
      <c r="D46" s="24" t="s">
        <v>591</v>
      </c>
      <c r="E46" s="25" t="s">
        <v>625</v>
      </c>
      <c r="F46" s="25" t="s">
        <v>76</v>
      </c>
      <c r="G46" s="23">
        <v>113</v>
      </c>
      <c r="H46" s="23" t="s">
        <v>623</v>
      </c>
      <c r="I46" s="25">
        <v>60000000</v>
      </c>
      <c r="J46" s="25">
        <v>11000000000</v>
      </c>
      <c r="K46" s="25" t="s">
        <v>82</v>
      </c>
      <c r="L46" s="26">
        <v>121634</v>
      </c>
      <c r="M46" s="23" t="s">
        <v>123</v>
      </c>
      <c r="N46" s="23" t="s">
        <v>130</v>
      </c>
      <c r="O46" s="23" t="s">
        <v>134</v>
      </c>
      <c r="P46" s="25" t="s">
        <v>93</v>
      </c>
      <c r="Q46" s="25" t="s">
        <v>68</v>
      </c>
      <c r="R46" s="25" t="s">
        <v>653</v>
      </c>
    </row>
    <row r="47" spans="1:18" s="27" customFormat="1" ht="73.5">
      <c r="A47" s="23">
        <v>2020</v>
      </c>
      <c r="B47" s="23">
        <v>1</v>
      </c>
      <c r="C47" s="24" t="s">
        <v>626</v>
      </c>
      <c r="D47" s="24" t="s">
        <v>611</v>
      </c>
      <c r="E47" s="25" t="s">
        <v>627</v>
      </c>
      <c r="F47" s="25" t="s">
        <v>76</v>
      </c>
      <c r="G47" s="23">
        <v>113</v>
      </c>
      <c r="H47" s="23" t="s">
        <v>623</v>
      </c>
      <c r="I47" s="25">
        <v>228000000</v>
      </c>
      <c r="J47" s="25">
        <v>11000000000</v>
      </c>
      <c r="K47" s="25" t="s">
        <v>82</v>
      </c>
      <c r="L47" s="26">
        <v>342234</v>
      </c>
      <c r="M47" s="23" t="s">
        <v>123</v>
      </c>
      <c r="N47" s="23" t="s">
        <v>130</v>
      </c>
      <c r="O47" s="23" t="s">
        <v>134</v>
      </c>
      <c r="P47" s="25" t="s">
        <v>93</v>
      </c>
      <c r="Q47" s="25" t="s">
        <v>68</v>
      </c>
      <c r="R47" s="25" t="s">
        <v>654</v>
      </c>
    </row>
    <row r="48" spans="1:18" s="27" customFormat="1" ht="63">
      <c r="A48" s="23">
        <v>2021</v>
      </c>
      <c r="B48" s="23">
        <v>1</v>
      </c>
      <c r="C48" s="24" t="s">
        <v>626</v>
      </c>
      <c r="D48" s="24" t="s">
        <v>611</v>
      </c>
      <c r="E48" s="25" t="s">
        <v>628</v>
      </c>
      <c r="F48" s="25" t="s">
        <v>76</v>
      </c>
      <c r="G48" s="23">
        <v>113</v>
      </c>
      <c r="H48" s="23" t="s">
        <v>623</v>
      </c>
      <c r="I48" s="25">
        <v>288000000</v>
      </c>
      <c r="J48" s="25">
        <v>11000000000</v>
      </c>
      <c r="K48" s="25" t="s">
        <v>82</v>
      </c>
      <c r="L48" s="26">
        <v>161302</v>
      </c>
      <c r="M48" s="23" t="s">
        <v>123</v>
      </c>
      <c r="N48" s="23" t="s">
        <v>130</v>
      </c>
      <c r="O48" s="23" t="s">
        <v>134</v>
      </c>
      <c r="P48" s="25" t="s">
        <v>93</v>
      </c>
      <c r="Q48" s="25" t="s">
        <v>68</v>
      </c>
      <c r="R48" s="25" t="s">
        <v>655</v>
      </c>
    </row>
    <row r="49" spans="1:18" s="27" customFormat="1" ht="21">
      <c r="A49" s="23">
        <v>2022</v>
      </c>
      <c r="B49" s="23">
        <v>1</v>
      </c>
      <c r="C49" s="24" t="s">
        <v>629</v>
      </c>
      <c r="D49" s="23">
        <v>1010373</v>
      </c>
      <c r="E49" s="25" t="s">
        <v>605</v>
      </c>
      <c r="F49" s="25" t="s">
        <v>64</v>
      </c>
      <c r="G49" s="23">
        <v>168</v>
      </c>
      <c r="H49" s="23" t="s">
        <v>599</v>
      </c>
      <c r="I49" s="25">
        <v>160000</v>
      </c>
      <c r="J49" s="25">
        <v>11000000000</v>
      </c>
      <c r="K49" s="25" t="s">
        <v>604</v>
      </c>
      <c r="L49" s="26">
        <v>410000</v>
      </c>
      <c r="M49" s="23" t="s">
        <v>123</v>
      </c>
      <c r="N49" s="23" t="s">
        <v>130</v>
      </c>
      <c r="O49" s="23" t="s">
        <v>134</v>
      </c>
      <c r="P49" s="25" t="s">
        <v>369</v>
      </c>
      <c r="Q49" s="25" t="s">
        <v>68</v>
      </c>
      <c r="R49" s="25" t="s">
        <v>656</v>
      </c>
    </row>
    <row r="50" spans="1:18" s="27" customFormat="1" ht="21">
      <c r="A50" s="23">
        <v>2023</v>
      </c>
      <c r="B50" s="23">
        <v>1</v>
      </c>
      <c r="C50" s="24" t="s">
        <v>379</v>
      </c>
      <c r="D50" s="23">
        <v>1111000</v>
      </c>
      <c r="E50" s="25" t="s">
        <v>607</v>
      </c>
      <c r="F50" s="25" t="s">
        <v>64</v>
      </c>
      <c r="G50" s="23">
        <v>168</v>
      </c>
      <c r="H50" s="23" t="s">
        <v>599</v>
      </c>
      <c r="I50" s="25">
        <v>25000</v>
      </c>
      <c r="J50" s="25">
        <v>11000000000</v>
      </c>
      <c r="K50" s="25" t="s">
        <v>82</v>
      </c>
      <c r="L50" s="26">
        <v>353000</v>
      </c>
      <c r="M50" s="23" t="s">
        <v>123</v>
      </c>
      <c r="N50" s="23" t="s">
        <v>130</v>
      </c>
      <c r="O50" s="23" t="s">
        <v>127</v>
      </c>
      <c r="P50" s="25" t="s">
        <v>67</v>
      </c>
      <c r="Q50" s="25" t="s">
        <v>68</v>
      </c>
      <c r="R50" s="25" t="s">
        <v>656</v>
      </c>
    </row>
    <row r="51" spans="1:18" s="27" customFormat="1" ht="31.5">
      <c r="A51" s="23">
        <v>2024</v>
      </c>
      <c r="B51" s="23">
        <v>1</v>
      </c>
      <c r="C51" s="24" t="s">
        <v>379</v>
      </c>
      <c r="D51" s="23">
        <v>6120020</v>
      </c>
      <c r="E51" s="25" t="s">
        <v>630</v>
      </c>
      <c r="F51" s="25" t="s">
        <v>76</v>
      </c>
      <c r="G51" s="23">
        <v>876</v>
      </c>
      <c r="H51" s="23" t="s">
        <v>92</v>
      </c>
      <c r="I51" s="25">
        <v>1</v>
      </c>
      <c r="J51" s="25">
        <v>11000000000</v>
      </c>
      <c r="K51" s="25" t="s">
        <v>82</v>
      </c>
      <c r="L51" s="26">
        <v>34000</v>
      </c>
      <c r="M51" s="23" t="s">
        <v>123</v>
      </c>
      <c r="N51" s="23" t="s">
        <v>130</v>
      </c>
      <c r="O51" s="23" t="s">
        <v>134</v>
      </c>
      <c r="P51" s="25" t="s">
        <v>93</v>
      </c>
      <c r="Q51" s="25" t="s">
        <v>68</v>
      </c>
      <c r="R51" s="25" t="s">
        <v>657</v>
      </c>
    </row>
    <row r="52" spans="1:18" s="27" customFormat="1" ht="31.5">
      <c r="A52" s="23">
        <v>2025</v>
      </c>
      <c r="B52" s="23">
        <v>1</v>
      </c>
      <c r="C52" s="24" t="s">
        <v>379</v>
      </c>
      <c r="D52" s="23">
        <v>6120020</v>
      </c>
      <c r="E52" s="25" t="s">
        <v>631</v>
      </c>
      <c r="F52" s="25" t="s">
        <v>76</v>
      </c>
      <c r="G52" s="23">
        <v>876</v>
      </c>
      <c r="H52" s="23" t="s">
        <v>92</v>
      </c>
      <c r="I52" s="25">
        <v>1</v>
      </c>
      <c r="J52" s="25">
        <v>11000000000</v>
      </c>
      <c r="K52" s="25" t="s">
        <v>82</v>
      </c>
      <c r="L52" s="26">
        <v>8500</v>
      </c>
      <c r="M52" s="23" t="s">
        <v>123</v>
      </c>
      <c r="N52" s="23" t="s">
        <v>130</v>
      </c>
      <c r="O52" s="23" t="s">
        <v>134</v>
      </c>
      <c r="P52" s="25" t="s">
        <v>93</v>
      </c>
      <c r="Q52" s="25" t="s">
        <v>68</v>
      </c>
      <c r="R52" s="25" t="s">
        <v>658</v>
      </c>
    </row>
    <row r="53" spans="1:18" s="27" customFormat="1" ht="21">
      <c r="A53" s="23">
        <v>2026</v>
      </c>
      <c r="B53" s="23">
        <v>1</v>
      </c>
      <c r="C53" s="24" t="s">
        <v>379</v>
      </c>
      <c r="D53" s="23">
        <v>6120020</v>
      </c>
      <c r="E53" s="25" t="s">
        <v>631</v>
      </c>
      <c r="F53" s="25" t="s">
        <v>76</v>
      </c>
      <c r="G53" s="23">
        <v>876</v>
      </c>
      <c r="H53" s="23" t="s">
        <v>92</v>
      </c>
      <c r="I53" s="25">
        <v>1</v>
      </c>
      <c r="J53" s="25">
        <v>11000000000</v>
      </c>
      <c r="K53" s="25" t="s">
        <v>82</v>
      </c>
      <c r="L53" s="26">
        <v>390</v>
      </c>
      <c r="M53" s="23" t="s">
        <v>123</v>
      </c>
      <c r="N53" s="23" t="s">
        <v>130</v>
      </c>
      <c r="O53" s="23" t="s">
        <v>134</v>
      </c>
      <c r="P53" s="25" t="s">
        <v>93</v>
      </c>
      <c r="Q53" s="25" t="s">
        <v>68</v>
      </c>
      <c r="R53" s="25" t="s">
        <v>659</v>
      </c>
    </row>
    <row r="54" spans="1:18" s="27" customFormat="1" ht="21">
      <c r="A54" s="23">
        <v>2027</v>
      </c>
      <c r="B54" s="23">
        <v>1</v>
      </c>
      <c r="C54" s="24" t="s">
        <v>379</v>
      </c>
      <c r="D54" s="23">
        <v>6120020</v>
      </c>
      <c r="E54" s="25" t="s">
        <v>631</v>
      </c>
      <c r="F54" s="25" t="s">
        <v>76</v>
      </c>
      <c r="G54" s="23">
        <v>876</v>
      </c>
      <c r="H54" s="23" t="s">
        <v>92</v>
      </c>
      <c r="I54" s="25">
        <v>1</v>
      </c>
      <c r="J54" s="25">
        <v>11000000000</v>
      </c>
      <c r="K54" s="25" t="s">
        <v>82</v>
      </c>
      <c r="L54" s="26">
        <v>1600</v>
      </c>
      <c r="M54" s="23" t="s">
        <v>123</v>
      </c>
      <c r="N54" s="23" t="s">
        <v>130</v>
      </c>
      <c r="O54" s="23" t="s">
        <v>134</v>
      </c>
      <c r="P54" s="25" t="s">
        <v>93</v>
      </c>
      <c r="Q54" s="25" t="s">
        <v>68</v>
      </c>
      <c r="R54" s="25" t="s">
        <v>660</v>
      </c>
    </row>
    <row r="55" spans="1:18" s="27" customFormat="1" ht="31.5">
      <c r="A55" s="23">
        <v>2028</v>
      </c>
      <c r="B55" s="23">
        <v>1</v>
      </c>
      <c r="C55" s="24" t="s">
        <v>379</v>
      </c>
      <c r="D55" s="23">
        <v>6120020</v>
      </c>
      <c r="E55" s="25" t="s">
        <v>631</v>
      </c>
      <c r="F55" s="25" t="s">
        <v>76</v>
      </c>
      <c r="G55" s="23">
        <v>876</v>
      </c>
      <c r="H55" s="23" t="s">
        <v>92</v>
      </c>
      <c r="I55" s="25">
        <v>1</v>
      </c>
      <c r="J55" s="25">
        <v>11000000000</v>
      </c>
      <c r="K55" s="25" t="s">
        <v>82</v>
      </c>
      <c r="L55" s="26">
        <v>360</v>
      </c>
      <c r="M55" s="23" t="s">
        <v>123</v>
      </c>
      <c r="N55" s="23" t="s">
        <v>130</v>
      </c>
      <c r="O55" s="23" t="s">
        <v>134</v>
      </c>
      <c r="P55" s="25" t="s">
        <v>93</v>
      </c>
      <c r="Q55" s="25" t="s">
        <v>68</v>
      </c>
      <c r="R55" s="25" t="s">
        <v>661</v>
      </c>
    </row>
    <row r="56" spans="1:18" s="27" customFormat="1" ht="21">
      <c r="A56" s="23">
        <v>2029</v>
      </c>
      <c r="B56" s="23">
        <v>1</v>
      </c>
      <c r="C56" s="24" t="s">
        <v>379</v>
      </c>
      <c r="D56" s="23">
        <v>6120020</v>
      </c>
      <c r="E56" s="25" t="s">
        <v>631</v>
      </c>
      <c r="F56" s="25" t="s">
        <v>76</v>
      </c>
      <c r="G56" s="23">
        <v>876</v>
      </c>
      <c r="H56" s="23" t="s">
        <v>92</v>
      </c>
      <c r="I56" s="25">
        <v>1</v>
      </c>
      <c r="J56" s="25">
        <v>11000000000</v>
      </c>
      <c r="K56" s="25" t="s">
        <v>82</v>
      </c>
      <c r="L56" s="26">
        <v>470</v>
      </c>
      <c r="M56" s="23" t="s">
        <v>123</v>
      </c>
      <c r="N56" s="23" t="s">
        <v>130</v>
      </c>
      <c r="O56" s="23" t="s">
        <v>134</v>
      </c>
      <c r="P56" s="25" t="s">
        <v>93</v>
      </c>
      <c r="Q56" s="25" t="s">
        <v>68</v>
      </c>
      <c r="R56" s="25" t="s">
        <v>662</v>
      </c>
    </row>
    <row r="57" spans="1:18" ht="2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 t="s">
        <v>85</v>
      </c>
      <c r="L57" s="12">
        <f>SUM(L31:L56)</f>
        <v>3663884.31</v>
      </c>
      <c r="M57" s="11"/>
      <c r="N57" s="11"/>
      <c r="O57" s="11"/>
      <c r="P57" s="11"/>
      <c r="Q57" s="11"/>
      <c r="R57" s="11"/>
    </row>
    <row r="58" spans="1:18" ht="21">
      <c r="A58" s="7">
        <v>3002</v>
      </c>
      <c r="B58" s="7">
        <v>1</v>
      </c>
      <c r="C58" s="8" t="s">
        <v>608</v>
      </c>
      <c r="D58" s="7">
        <v>5141020</v>
      </c>
      <c r="E58" s="9" t="s">
        <v>632</v>
      </c>
      <c r="F58" s="9" t="s">
        <v>64</v>
      </c>
      <c r="G58" s="7">
        <v>113</v>
      </c>
      <c r="H58" s="7" t="s">
        <v>623</v>
      </c>
      <c r="I58" s="9">
        <v>127500000</v>
      </c>
      <c r="J58" s="9">
        <v>19000000000</v>
      </c>
      <c r="K58" s="9" t="s">
        <v>88</v>
      </c>
      <c r="L58" s="10">
        <v>523488.26</v>
      </c>
      <c r="M58" s="7" t="s">
        <v>129</v>
      </c>
      <c r="N58" s="7" t="s">
        <v>129</v>
      </c>
      <c r="O58" s="7" t="s">
        <v>123</v>
      </c>
      <c r="P58" s="9" t="s">
        <v>93</v>
      </c>
      <c r="Q58" s="9" t="s">
        <v>68</v>
      </c>
      <c r="R58" s="9" t="s">
        <v>634</v>
      </c>
    </row>
    <row r="59" spans="1:18" s="27" customFormat="1" ht="31.5">
      <c r="A59" s="23">
        <v>3003</v>
      </c>
      <c r="B59" s="23">
        <v>1</v>
      </c>
      <c r="C59" s="24" t="s">
        <v>595</v>
      </c>
      <c r="D59" s="23">
        <v>111</v>
      </c>
      <c r="E59" s="25" t="s">
        <v>633</v>
      </c>
      <c r="F59" s="25" t="s">
        <v>76</v>
      </c>
      <c r="G59" s="23">
        <v>113</v>
      </c>
      <c r="H59" s="23" t="s">
        <v>623</v>
      </c>
      <c r="I59" s="25">
        <v>82267000</v>
      </c>
      <c r="J59" s="25">
        <v>19000000000</v>
      </c>
      <c r="K59" s="25" t="s">
        <v>88</v>
      </c>
      <c r="L59" s="26">
        <v>397380</v>
      </c>
      <c r="M59" s="23" t="s">
        <v>123</v>
      </c>
      <c r="N59" s="23" t="s">
        <v>130</v>
      </c>
      <c r="O59" s="23" t="s">
        <v>134</v>
      </c>
      <c r="P59" s="25" t="s">
        <v>93</v>
      </c>
      <c r="Q59" s="25" t="s">
        <v>68</v>
      </c>
      <c r="R59" s="25" t="s">
        <v>663</v>
      </c>
    </row>
    <row r="60" spans="1:1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 t="s">
        <v>95</v>
      </c>
      <c r="L60" s="12">
        <f>SUM(L58:L59)</f>
        <v>920868.26</v>
      </c>
      <c r="M60" s="11"/>
      <c r="N60" s="11"/>
      <c r="O60" s="11"/>
      <c r="P60" s="11"/>
      <c r="Q60" s="11"/>
      <c r="R60" s="11"/>
    </row>
    <row r="61" spans="1:18" ht="31.5">
      <c r="A61" s="7">
        <v>5001</v>
      </c>
      <c r="B61" s="7">
        <v>1</v>
      </c>
      <c r="C61" s="8" t="s">
        <v>606</v>
      </c>
      <c r="D61" s="7">
        <v>1112831</v>
      </c>
      <c r="E61" s="9" t="s">
        <v>635</v>
      </c>
      <c r="F61" s="9" t="s">
        <v>76</v>
      </c>
      <c r="G61" s="7">
        <v>113</v>
      </c>
      <c r="H61" s="7" t="s">
        <v>623</v>
      </c>
      <c r="I61" s="9">
        <v>179000</v>
      </c>
      <c r="J61" s="9">
        <v>49000000000</v>
      </c>
      <c r="K61" s="9" t="s">
        <v>103</v>
      </c>
      <c r="L61" s="10">
        <v>863022</v>
      </c>
      <c r="M61" s="7" t="s">
        <v>246</v>
      </c>
      <c r="N61" s="7" t="s">
        <v>129</v>
      </c>
      <c r="O61" s="7" t="s">
        <v>123</v>
      </c>
      <c r="P61" s="9" t="s">
        <v>93</v>
      </c>
      <c r="Q61" s="9" t="s">
        <v>68</v>
      </c>
      <c r="R61" s="9" t="s">
        <v>666</v>
      </c>
    </row>
    <row r="62" spans="1:18" ht="31.5">
      <c r="A62" s="7">
        <v>5002</v>
      </c>
      <c r="B62" s="7">
        <v>1</v>
      </c>
      <c r="C62" s="8" t="s">
        <v>595</v>
      </c>
      <c r="D62" s="7">
        <v>6012000</v>
      </c>
      <c r="E62" s="9" t="s">
        <v>636</v>
      </c>
      <c r="F62" s="9" t="s">
        <v>76</v>
      </c>
      <c r="G62" s="7">
        <v>876</v>
      </c>
      <c r="H62" s="7" t="s">
        <v>92</v>
      </c>
      <c r="I62" s="9">
        <v>1</v>
      </c>
      <c r="J62" s="9">
        <v>49000000000</v>
      </c>
      <c r="K62" s="9" t="s">
        <v>103</v>
      </c>
      <c r="L62" s="10">
        <v>6257</v>
      </c>
      <c r="M62" s="7" t="s">
        <v>125</v>
      </c>
      <c r="N62" s="7" t="s">
        <v>125</v>
      </c>
      <c r="O62" s="7" t="s">
        <v>123</v>
      </c>
      <c r="P62" s="9" t="s">
        <v>93</v>
      </c>
      <c r="Q62" s="9" t="s">
        <v>68</v>
      </c>
      <c r="R62" s="9" t="s">
        <v>667</v>
      </c>
    </row>
    <row r="63" spans="1:18" s="27" customFormat="1" ht="31.5">
      <c r="A63" s="23">
        <v>5003</v>
      </c>
      <c r="B63" s="23">
        <v>1</v>
      </c>
      <c r="C63" s="24" t="s">
        <v>595</v>
      </c>
      <c r="D63" s="23">
        <v>1112831</v>
      </c>
      <c r="E63" s="25" t="s">
        <v>637</v>
      </c>
      <c r="F63" s="25" t="s">
        <v>76</v>
      </c>
      <c r="G63" s="23">
        <v>113</v>
      </c>
      <c r="H63" s="23" t="s">
        <v>623</v>
      </c>
      <c r="I63" s="25">
        <v>126857000</v>
      </c>
      <c r="J63" s="25">
        <v>49000000000</v>
      </c>
      <c r="K63" s="25" t="s">
        <v>103</v>
      </c>
      <c r="L63" s="26">
        <v>654818</v>
      </c>
      <c r="M63" s="23" t="s">
        <v>123</v>
      </c>
      <c r="N63" s="23" t="s">
        <v>130</v>
      </c>
      <c r="O63" s="23" t="s">
        <v>134</v>
      </c>
      <c r="P63" s="25" t="s">
        <v>93</v>
      </c>
      <c r="Q63" s="25" t="s">
        <v>68</v>
      </c>
      <c r="R63" s="25" t="s">
        <v>664</v>
      </c>
    </row>
    <row r="64" spans="1:18" ht="2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 t="s">
        <v>106</v>
      </c>
      <c r="L64" s="12">
        <f>SUM(L61:L63)</f>
        <v>1524097</v>
      </c>
      <c r="M64" s="11"/>
      <c r="N64" s="11"/>
      <c r="O64" s="11"/>
      <c r="P64" s="11"/>
      <c r="Q64" s="11"/>
      <c r="R64" s="11"/>
    </row>
    <row r="65" spans="1:18" s="27" customFormat="1" ht="17.25" customHeight="1">
      <c r="A65" s="28"/>
      <c r="B65" s="28"/>
      <c r="C65" s="28"/>
      <c r="D65" s="28"/>
      <c r="E65" s="28"/>
      <c r="F65" s="28"/>
      <c r="G65" s="28"/>
      <c r="H65" s="28"/>
      <c r="I65" s="28"/>
      <c r="J65" s="83" t="s">
        <v>138</v>
      </c>
      <c r="K65" s="84"/>
      <c r="L65" s="57">
        <f>L26+L28+(SUM(L31:L43)+L58+(SUM(L61:L62)))</f>
        <v>2860640.5700000003</v>
      </c>
      <c r="M65" s="57"/>
      <c r="N65" s="28"/>
      <c r="O65" s="28"/>
      <c r="P65" s="28"/>
      <c r="Q65" s="28"/>
      <c r="R65" s="28"/>
    </row>
    <row r="66" spans="1:18" s="27" customFormat="1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83" t="s">
        <v>139</v>
      </c>
      <c r="K66" s="84"/>
      <c r="L66" s="57">
        <f>L29+(SUM(L44:L56)+L59+L63)</f>
        <v>3250445</v>
      </c>
      <c r="M66" s="28"/>
      <c r="N66" s="28"/>
      <c r="O66" s="28"/>
      <c r="P66" s="28"/>
      <c r="Q66" s="28"/>
      <c r="R66" s="28"/>
    </row>
    <row r="67" spans="1:18" s="27" customFormat="1" ht="15">
      <c r="A67" s="28"/>
      <c r="B67" s="28"/>
      <c r="C67" s="28"/>
      <c r="D67" s="28"/>
      <c r="E67" s="28"/>
      <c r="F67" s="28"/>
      <c r="G67" s="28"/>
      <c r="H67" s="28"/>
      <c r="I67" s="28"/>
      <c r="J67" s="83" t="s">
        <v>140</v>
      </c>
      <c r="K67" s="84"/>
      <c r="L67" s="29">
        <f>L27+L30+L57+L60+L64</f>
        <v>6111085.57</v>
      </c>
      <c r="M67" s="28"/>
      <c r="N67" s="28"/>
      <c r="O67" s="28"/>
      <c r="P67" s="28"/>
      <c r="Q67" s="28"/>
      <c r="R67" s="28"/>
    </row>
    <row r="68" ht="9" customHeight="1">
      <c r="L68" s="30"/>
    </row>
    <row r="69" spans="1:13" s="32" customFormat="1" ht="15">
      <c r="A69" s="31" t="s">
        <v>146</v>
      </c>
      <c r="L69" s="33"/>
      <c r="M69" s="34"/>
    </row>
    <row r="70" spans="1:13" s="32" customFormat="1" ht="15">
      <c r="A70" s="35" t="s">
        <v>147</v>
      </c>
      <c r="L70" s="33"/>
      <c r="M70" s="34"/>
    </row>
    <row r="71" spans="1:13" s="32" customFormat="1" ht="15">
      <c r="A71" s="36" t="s">
        <v>148</v>
      </c>
      <c r="B71" s="37"/>
      <c r="C71" s="37"/>
      <c r="D71" s="37"/>
      <c r="E71" s="37"/>
      <c r="H71" s="18" t="s">
        <v>150</v>
      </c>
      <c r="L71" s="33"/>
      <c r="M71" s="34"/>
    </row>
    <row r="72" spans="1:13" ht="15">
      <c r="A72" s="38" t="s">
        <v>149</v>
      </c>
      <c r="L72" s="39"/>
      <c r="M72" s="40"/>
    </row>
    <row r="73" spans="12:13" ht="9" customHeight="1">
      <c r="L73" s="39"/>
      <c r="M73" s="40"/>
    </row>
    <row r="74" spans="1:13" s="32" customFormat="1" ht="15">
      <c r="A74" s="31"/>
      <c r="L74" s="33"/>
      <c r="M74" s="34"/>
    </row>
    <row r="75" spans="1:13" s="32" customFormat="1" ht="15">
      <c r="A75" s="35"/>
      <c r="L75" s="33"/>
      <c r="M75" s="34"/>
    </row>
    <row r="76" spans="1:13" s="32" customFormat="1" ht="15">
      <c r="A76" s="37"/>
      <c r="B76" s="37"/>
      <c r="C76" s="37"/>
      <c r="D76" s="37"/>
      <c r="E76" s="37"/>
      <c r="H76" s="18"/>
      <c r="L76" s="33"/>
      <c r="M76" s="34"/>
    </row>
    <row r="77" spans="1:13" ht="15">
      <c r="A77" s="38"/>
      <c r="L77" s="39"/>
      <c r="M77" s="40"/>
    </row>
    <row r="78" spans="1:13" ht="15">
      <c r="A78" s="41"/>
      <c r="L78" s="39"/>
      <c r="M78" s="40"/>
    </row>
  </sheetData>
  <sheetProtection/>
  <mergeCells count="20"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  <mergeCell ref="A1:R1"/>
    <mergeCell ref="A2:R2"/>
    <mergeCell ref="J65:K65"/>
    <mergeCell ref="J66:K66"/>
    <mergeCell ref="J67:K67"/>
    <mergeCell ref="G17:G24"/>
    <mergeCell ref="H17:H24"/>
    <mergeCell ref="J17:J24"/>
    <mergeCell ref="K17:K24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9"/>
  <sheetViews>
    <sheetView showGridLines="0" view="pageBreakPreview" zoomScaleSheetLayoutView="100" zoomScalePageLayoutView="0" workbookViewId="0" topLeftCell="A37">
      <selection activeCell="J183" sqref="J183"/>
    </sheetView>
  </sheetViews>
  <sheetFormatPr defaultColWidth="9.140625" defaultRowHeight="15"/>
  <cols>
    <col min="1" max="1" width="6.57421875" style="18" customWidth="1"/>
    <col min="2" max="2" width="5.00390625" style="18" customWidth="1"/>
    <col min="3" max="4" width="9.140625" style="18" customWidth="1"/>
    <col min="5" max="5" width="36.57421875" style="18" customWidth="1"/>
    <col min="6" max="6" width="14.7109375" style="18" customWidth="1"/>
    <col min="7" max="7" width="10.140625" style="18" customWidth="1"/>
    <col min="8" max="8" width="10.57421875" style="18" customWidth="1"/>
    <col min="9" max="9" width="9.140625" style="18" customWidth="1"/>
    <col min="10" max="10" width="10.8515625" style="18" customWidth="1"/>
    <col min="11" max="11" width="17.8515625" style="18" customWidth="1"/>
    <col min="12" max="12" width="12.57421875" style="18" customWidth="1"/>
    <col min="13" max="13" width="11.140625" style="18" customWidth="1"/>
    <col min="14" max="14" width="11.28125" style="18" customWidth="1"/>
    <col min="15" max="15" width="11.421875" style="18" customWidth="1"/>
    <col min="16" max="16" width="18.7109375" style="18" customWidth="1"/>
    <col min="17" max="17" width="9.140625" style="18" customWidth="1"/>
    <col min="18" max="18" width="19.710937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854</v>
      </c>
    </row>
    <row r="13" ht="15">
      <c r="A13" s="2"/>
    </row>
    <row r="14" spans="1:18" ht="12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2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2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2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72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2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2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2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2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2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2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2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42">
      <c r="A26" s="7">
        <v>2</v>
      </c>
      <c r="B26" s="7">
        <v>1</v>
      </c>
      <c r="C26" s="8" t="s">
        <v>855</v>
      </c>
      <c r="D26" s="7">
        <v>6719090</v>
      </c>
      <c r="E26" s="9" t="s">
        <v>856</v>
      </c>
      <c r="F26" s="9" t="s">
        <v>76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476</v>
      </c>
      <c r="L26" s="10">
        <v>21955</v>
      </c>
      <c r="M26" s="7" t="s">
        <v>135</v>
      </c>
      <c r="N26" s="7" t="s">
        <v>135</v>
      </c>
      <c r="O26" s="7" t="s">
        <v>122</v>
      </c>
      <c r="P26" s="9" t="s">
        <v>93</v>
      </c>
      <c r="Q26" s="9" t="s">
        <v>68</v>
      </c>
      <c r="R26" s="9" t="s">
        <v>1428</v>
      </c>
    </row>
    <row r="27" spans="1:18" ht="31.5">
      <c r="A27" s="7">
        <v>7</v>
      </c>
      <c r="B27" s="7">
        <v>1</v>
      </c>
      <c r="C27" s="8" t="s">
        <v>858</v>
      </c>
      <c r="D27" s="7">
        <v>7490000</v>
      </c>
      <c r="E27" s="9" t="s">
        <v>859</v>
      </c>
      <c r="F27" s="9" t="s">
        <v>76</v>
      </c>
      <c r="G27" s="7">
        <v>876</v>
      </c>
      <c r="H27" s="7" t="s">
        <v>92</v>
      </c>
      <c r="I27" s="9">
        <v>10</v>
      </c>
      <c r="J27" s="9">
        <v>78401360000</v>
      </c>
      <c r="K27" s="9" t="s">
        <v>476</v>
      </c>
      <c r="L27" s="10">
        <v>5000</v>
      </c>
      <c r="M27" s="7" t="s">
        <v>133</v>
      </c>
      <c r="N27" s="7" t="s">
        <v>135</v>
      </c>
      <c r="O27" s="7" t="s">
        <v>123</v>
      </c>
      <c r="P27" s="9" t="s">
        <v>93</v>
      </c>
      <c r="Q27" s="9" t="s">
        <v>68</v>
      </c>
      <c r="R27" s="9" t="s">
        <v>1429</v>
      </c>
    </row>
    <row r="28" spans="1:18" ht="21">
      <c r="A28" s="7">
        <v>7</v>
      </c>
      <c r="B28" s="7">
        <v>2</v>
      </c>
      <c r="C28" s="8" t="s">
        <v>184</v>
      </c>
      <c r="D28" s="8" t="s">
        <v>860</v>
      </c>
      <c r="E28" s="9" t="s">
        <v>861</v>
      </c>
      <c r="F28" s="9" t="s">
        <v>76</v>
      </c>
      <c r="G28" s="7">
        <v>876</v>
      </c>
      <c r="H28" s="7" t="s">
        <v>92</v>
      </c>
      <c r="I28" s="9">
        <v>1</v>
      </c>
      <c r="J28" s="9">
        <v>78401360000</v>
      </c>
      <c r="K28" s="9" t="s">
        <v>66</v>
      </c>
      <c r="L28" s="10">
        <v>500</v>
      </c>
      <c r="M28" s="7" t="s">
        <v>133</v>
      </c>
      <c r="N28" s="7" t="s">
        <v>121</v>
      </c>
      <c r="O28" s="7" t="s">
        <v>123</v>
      </c>
      <c r="P28" s="9" t="s">
        <v>93</v>
      </c>
      <c r="Q28" s="9" t="s">
        <v>68</v>
      </c>
      <c r="R28" s="9" t="s">
        <v>1430</v>
      </c>
    </row>
    <row r="29" spans="1:18" ht="21">
      <c r="A29" s="7">
        <v>8</v>
      </c>
      <c r="B29" s="7">
        <v>1</v>
      </c>
      <c r="C29" s="8" t="s">
        <v>473</v>
      </c>
      <c r="D29" s="7">
        <v>7400000</v>
      </c>
      <c r="E29" s="9" t="s">
        <v>862</v>
      </c>
      <c r="F29" s="9" t="s">
        <v>64</v>
      </c>
      <c r="G29" s="7">
        <v>876</v>
      </c>
      <c r="H29" s="7" t="s">
        <v>92</v>
      </c>
      <c r="I29" s="9">
        <v>1</v>
      </c>
      <c r="J29" s="9">
        <v>78401360000</v>
      </c>
      <c r="K29" s="9" t="s">
        <v>476</v>
      </c>
      <c r="L29" s="10">
        <v>500</v>
      </c>
      <c r="M29" s="7" t="s">
        <v>255</v>
      </c>
      <c r="N29" s="7" t="s">
        <v>255</v>
      </c>
      <c r="O29" s="7" t="s">
        <v>130</v>
      </c>
      <c r="P29" s="9" t="s">
        <v>67</v>
      </c>
      <c r="Q29" s="9" t="s">
        <v>68</v>
      </c>
      <c r="R29" s="9" t="s">
        <v>1431</v>
      </c>
    </row>
    <row r="30" spans="1:18" ht="21">
      <c r="A30" s="7">
        <v>9</v>
      </c>
      <c r="B30" s="7">
        <v>1</v>
      </c>
      <c r="C30" s="8" t="s">
        <v>863</v>
      </c>
      <c r="D30" s="7">
        <v>7400000</v>
      </c>
      <c r="E30" s="9" t="s">
        <v>864</v>
      </c>
      <c r="F30" s="9" t="s">
        <v>64</v>
      </c>
      <c r="G30" s="7">
        <v>876</v>
      </c>
      <c r="H30" s="7" t="s">
        <v>92</v>
      </c>
      <c r="I30" s="9">
        <v>1</v>
      </c>
      <c r="J30" s="9">
        <v>78401360000</v>
      </c>
      <c r="K30" s="9" t="s">
        <v>476</v>
      </c>
      <c r="L30" s="10">
        <v>350</v>
      </c>
      <c r="M30" s="7" t="s">
        <v>126</v>
      </c>
      <c r="N30" s="7" t="s">
        <v>126</v>
      </c>
      <c r="O30" s="7" t="s">
        <v>123</v>
      </c>
      <c r="P30" s="9" t="s">
        <v>120</v>
      </c>
      <c r="Q30" s="9" t="s">
        <v>68</v>
      </c>
      <c r="R30" s="9" t="s">
        <v>1432</v>
      </c>
    </row>
    <row r="31" spans="1:18" ht="21">
      <c r="A31" s="7">
        <v>10</v>
      </c>
      <c r="B31" s="7">
        <v>1</v>
      </c>
      <c r="C31" s="8" t="s">
        <v>865</v>
      </c>
      <c r="D31" s="7">
        <v>7493</v>
      </c>
      <c r="E31" s="9" t="s">
        <v>866</v>
      </c>
      <c r="F31" s="9" t="s">
        <v>64</v>
      </c>
      <c r="G31" s="7">
        <v>796</v>
      </c>
      <c r="H31" s="7" t="s">
        <v>65</v>
      </c>
      <c r="I31" s="9">
        <v>1</v>
      </c>
      <c r="J31" s="9">
        <v>78401360000</v>
      </c>
      <c r="K31" s="9" t="s">
        <v>66</v>
      </c>
      <c r="L31" s="10">
        <v>2300</v>
      </c>
      <c r="M31" s="7" t="s">
        <v>129</v>
      </c>
      <c r="N31" s="7" t="s">
        <v>125</v>
      </c>
      <c r="O31" s="7" t="s">
        <v>127</v>
      </c>
      <c r="P31" s="9" t="s">
        <v>182</v>
      </c>
      <c r="Q31" s="9" t="s">
        <v>77</v>
      </c>
      <c r="R31" s="9" t="s">
        <v>1433</v>
      </c>
    </row>
    <row r="32" spans="1:18" ht="21">
      <c r="A32" s="7">
        <v>11</v>
      </c>
      <c r="B32" s="7">
        <v>1</v>
      </c>
      <c r="C32" s="8" t="s">
        <v>867</v>
      </c>
      <c r="D32" s="7">
        <v>141550</v>
      </c>
      <c r="E32" s="9" t="s">
        <v>868</v>
      </c>
      <c r="F32" s="9" t="s">
        <v>64</v>
      </c>
      <c r="G32" s="7">
        <v>796</v>
      </c>
      <c r="H32" s="7" t="s">
        <v>65</v>
      </c>
      <c r="I32" s="9">
        <v>1</v>
      </c>
      <c r="J32" s="9">
        <v>78401360000</v>
      </c>
      <c r="K32" s="9" t="s">
        <v>66</v>
      </c>
      <c r="L32" s="10">
        <v>500</v>
      </c>
      <c r="M32" s="7" t="s">
        <v>125</v>
      </c>
      <c r="N32" s="7" t="s">
        <v>131</v>
      </c>
      <c r="O32" s="7" t="s">
        <v>126</v>
      </c>
      <c r="P32" s="9" t="s">
        <v>67</v>
      </c>
      <c r="Q32" s="9" t="s">
        <v>68</v>
      </c>
      <c r="R32" s="9" t="s">
        <v>1434</v>
      </c>
    </row>
    <row r="33" spans="1:18" ht="21">
      <c r="A33" s="7">
        <v>12</v>
      </c>
      <c r="B33" s="7">
        <v>1</v>
      </c>
      <c r="C33" s="8" t="s">
        <v>869</v>
      </c>
      <c r="D33" s="7">
        <v>6411090</v>
      </c>
      <c r="E33" s="9" t="s">
        <v>870</v>
      </c>
      <c r="F33" s="9" t="s">
        <v>76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476</v>
      </c>
      <c r="L33" s="10">
        <v>504</v>
      </c>
      <c r="M33" s="7" t="s">
        <v>132</v>
      </c>
      <c r="N33" s="7" t="s">
        <v>129</v>
      </c>
      <c r="O33" s="7" t="s">
        <v>123</v>
      </c>
      <c r="P33" s="9" t="s">
        <v>93</v>
      </c>
      <c r="Q33" s="9" t="s">
        <v>68</v>
      </c>
      <c r="R33" s="9" t="s">
        <v>1435</v>
      </c>
    </row>
    <row r="34" spans="1:18" ht="21">
      <c r="A34" s="7">
        <v>13</v>
      </c>
      <c r="B34" s="7">
        <v>1</v>
      </c>
      <c r="C34" s="8" t="s">
        <v>871</v>
      </c>
      <c r="D34" s="7">
        <v>6512151</v>
      </c>
      <c r="E34" s="9" t="s">
        <v>872</v>
      </c>
      <c r="F34" s="9" t="s">
        <v>64</v>
      </c>
      <c r="G34" s="7">
        <v>876</v>
      </c>
      <c r="H34" s="7" t="s">
        <v>92</v>
      </c>
      <c r="I34" s="9">
        <v>500000</v>
      </c>
      <c r="J34" s="9">
        <v>78401360000</v>
      </c>
      <c r="K34" s="9" t="s">
        <v>476</v>
      </c>
      <c r="L34" s="10">
        <v>500000</v>
      </c>
      <c r="M34" s="7" t="s">
        <v>125</v>
      </c>
      <c r="N34" s="7" t="s">
        <v>125</v>
      </c>
      <c r="O34" s="7" t="s">
        <v>249</v>
      </c>
      <c r="P34" s="9" t="s">
        <v>93</v>
      </c>
      <c r="Q34" s="9" t="s">
        <v>68</v>
      </c>
      <c r="R34" s="9" t="s">
        <v>1436</v>
      </c>
    </row>
    <row r="35" spans="1:18" ht="21">
      <c r="A35" s="7">
        <v>14</v>
      </c>
      <c r="B35" s="7">
        <v>1</v>
      </c>
      <c r="C35" s="8" t="s">
        <v>871</v>
      </c>
      <c r="D35" s="7">
        <v>6512151</v>
      </c>
      <c r="E35" s="9" t="s">
        <v>873</v>
      </c>
      <c r="F35" s="9" t="s">
        <v>76</v>
      </c>
      <c r="G35" s="7">
        <v>876</v>
      </c>
      <c r="H35" s="7" t="s">
        <v>92</v>
      </c>
      <c r="I35" s="9">
        <v>1680000</v>
      </c>
      <c r="J35" s="9">
        <v>78401360000</v>
      </c>
      <c r="K35" s="9" t="s">
        <v>476</v>
      </c>
      <c r="L35" s="10">
        <v>1680000</v>
      </c>
      <c r="M35" s="7" t="s">
        <v>255</v>
      </c>
      <c r="N35" s="7" t="s">
        <v>255</v>
      </c>
      <c r="O35" s="7" t="s">
        <v>123</v>
      </c>
      <c r="P35" s="9" t="s">
        <v>93</v>
      </c>
      <c r="Q35" s="9" t="s">
        <v>68</v>
      </c>
      <c r="R35" s="9" t="s">
        <v>1437</v>
      </c>
    </row>
    <row r="36" spans="1:18" ht="31.5">
      <c r="A36" s="7">
        <v>15</v>
      </c>
      <c r="B36" s="7">
        <v>1</v>
      </c>
      <c r="C36" s="8" t="s">
        <v>871</v>
      </c>
      <c r="D36" s="7">
        <v>6512151</v>
      </c>
      <c r="E36" s="9" t="s">
        <v>874</v>
      </c>
      <c r="F36" s="9" t="s">
        <v>64</v>
      </c>
      <c r="G36" s="7">
        <v>876</v>
      </c>
      <c r="H36" s="7" t="s">
        <v>92</v>
      </c>
      <c r="I36" s="9">
        <v>1</v>
      </c>
      <c r="J36" s="9">
        <v>78401360000</v>
      </c>
      <c r="K36" s="9" t="s">
        <v>476</v>
      </c>
      <c r="L36" s="10">
        <v>1000000</v>
      </c>
      <c r="M36" s="7" t="s">
        <v>255</v>
      </c>
      <c r="N36" s="7" t="s">
        <v>136</v>
      </c>
      <c r="O36" s="7" t="s">
        <v>1240</v>
      </c>
      <c r="P36" s="9" t="s">
        <v>67</v>
      </c>
      <c r="Q36" s="9" t="s">
        <v>68</v>
      </c>
      <c r="R36" s="9" t="s">
        <v>1438</v>
      </c>
    </row>
    <row r="37" spans="1:18" ht="21">
      <c r="A37" s="7">
        <v>16</v>
      </c>
      <c r="B37" s="7">
        <v>1</v>
      </c>
      <c r="C37" s="8" t="s">
        <v>875</v>
      </c>
      <c r="D37" s="8" t="s">
        <v>876</v>
      </c>
      <c r="E37" s="9" t="s">
        <v>877</v>
      </c>
      <c r="F37" s="9" t="s">
        <v>76</v>
      </c>
      <c r="G37" s="7">
        <v>876</v>
      </c>
      <c r="H37" s="7" t="s">
        <v>92</v>
      </c>
      <c r="I37" s="9">
        <v>1</v>
      </c>
      <c r="J37" s="9">
        <v>78401360000</v>
      </c>
      <c r="K37" s="9" t="s">
        <v>66</v>
      </c>
      <c r="L37" s="10">
        <v>14611</v>
      </c>
      <c r="M37" s="7" t="s">
        <v>132</v>
      </c>
      <c r="N37" s="7" t="s">
        <v>124</v>
      </c>
      <c r="O37" s="7" t="s">
        <v>130</v>
      </c>
      <c r="P37" s="9" t="s">
        <v>145</v>
      </c>
      <c r="Q37" s="9" t="s">
        <v>68</v>
      </c>
      <c r="R37" s="9" t="s">
        <v>1439</v>
      </c>
    </row>
    <row r="38" spans="1:18" ht="42">
      <c r="A38" s="7">
        <v>16</v>
      </c>
      <c r="B38" s="7">
        <v>2</v>
      </c>
      <c r="C38" s="8" t="s">
        <v>878</v>
      </c>
      <c r="D38" s="8" t="s">
        <v>879</v>
      </c>
      <c r="E38" s="9" t="s">
        <v>880</v>
      </c>
      <c r="F38" s="9" t="s">
        <v>76</v>
      </c>
      <c r="G38" s="7">
        <v>876</v>
      </c>
      <c r="H38" s="7" t="s">
        <v>92</v>
      </c>
      <c r="I38" s="9">
        <v>2</v>
      </c>
      <c r="J38" s="9">
        <v>78401360000</v>
      </c>
      <c r="K38" s="9" t="s">
        <v>66</v>
      </c>
      <c r="L38" s="10">
        <v>668</v>
      </c>
      <c r="M38" s="7" t="s">
        <v>1241</v>
      </c>
      <c r="N38" s="7" t="s">
        <v>133</v>
      </c>
      <c r="O38" s="7" t="s">
        <v>253</v>
      </c>
      <c r="P38" s="9" t="s">
        <v>93</v>
      </c>
      <c r="Q38" s="9" t="s">
        <v>68</v>
      </c>
      <c r="R38" s="9" t="s">
        <v>1441</v>
      </c>
    </row>
    <row r="39" spans="1:18" ht="21">
      <c r="A39" s="7">
        <v>16</v>
      </c>
      <c r="B39" s="7">
        <v>3</v>
      </c>
      <c r="C39" s="8" t="s">
        <v>881</v>
      </c>
      <c r="D39" s="8" t="s">
        <v>882</v>
      </c>
      <c r="E39" s="9" t="s">
        <v>883</v>
      </c>
      <c r="F39" s="9" t="s">
        <v>64</v>
      </c>
      <c r="G39" s="7">
        <v>876</v>
      </c>
      <c r="H39" s="7" t="s">
        <v>92</v>
      </c>
      <c r="I39" s="9">
        <v>1</v>
      </c>
      <c r="J39" s="9">
        <v>78401360000</v>
      </c>
      <c r="K39" s="9" t="s">
        <v>66</v>
      </c>
      <c r="L39" s="10">
        <v>145.8</v>
      </c>
      <c r="M39" s="7" t="s">
        <v>1242</v>
      </c>
      <c r="N39" s="7" t="s">
        <v>122</v>
      </c>
      <c r="O39" s="7" t="s">
        <v>253</v>
      </c>
      <c r="P39" s="9" t="s">
        <v>93</v>
      </c>
      <c r="Q39" s="9" t="s">
        <v>68</v>
      </c>
      <c r="R39" s="9" t="s">
        <v>1440</v>
      </c>
    </row>
    <row r="40" spans="1:18" ht="42">
      <c r="A40" s="7">
        <v>16</v>
      </c>
      <c r="B40" s="7">
        <v>4</v>
      </c>
      <c r="C40" s="8" t="s">
        <v>884</v>
      </c>
      <c r="D40" s="7">
        <v>6611020</v>
      </c>
      <c r="E40" s="9" t="s">
        <v>885</v>
      </c>
      <c r="F40" s="9" t="s">
        <v>76</v>
      </c>
      <c r="G40" s="7">
        <v>876</v>
      </c>
      <c r="H40" s="7" t="s">
        <v>92</v>
      </c>
      <c r="I40" s="9">
        <v>1</v>
      </c>
      <c r="J40" s="9">
        <v>78401360000</v>
      </c>
      <c r="K40" s="9" t="s">
        <v>66</v>
      </c>
      <c r="L40" s="10">
        <v>113012.21</v>
      </c>
      <c r="M40" s="7" t="s">
        <v>126</v>
      </c>
      <c r="N40" s="7" t="s">
        <v>122</v>
      </c>
      <c r="O40" s="7" t="s">
        <v>253</v>
      </c>
      <c r="P40" s="9" t="s">
        <v>93</v>
      </c>
      <c r="Q40" s="9" t="s">
        <v>68</v>
      </c>
      <c r="R40" s="9" t="s">
        <v>1442</v>
      </c>
    </row>
    <row r="41" spans="1:18" ht="21">
      <c r="A41" s="7">
        <v>26</v>
      </c>
      <c r="B41" s="7">
        <v>1</v>
      </c>
      <c r="C41" s="8" t="s">
        <v>878</v>
      </c>
      <c r="D41" s="7">
        <v>6613070</v>
      </c>
      <c r="E41" s="9" t="s">
        <v>886</v>
      </c>
      <c r="F41" s="9" t="s">
        <v>76</v>
      </c>
      <c r="G41" s="7">
        <v>876</v>
      </c>
      <c r="H41" s="7" t="s">
        <v>92</v>
      </c>
      <c r="I41" s="9">
        <v>1</v>
      </c>
      <c r="J41" s="9">
        <v>78401360000</v>
      </c>
      <c r="K41" s="9" t="s">
        <v>66</v>
      </c>
      <c r="L41" s="10">
        <v>14911</v>
      </c>
      <c r="M41" s="7" t="s">
        <v>246</v>
      </c>
      <c r="N41" s="7" t="s">
        <v>133</v>
      </c>
      <c r="O41" s="7" t="s">
        <v>247</v>
      </c>
      <c r="P41" s="9" t="s">
        <v>67</v>
      </c>
      <c r="Q41" s="9" t="s">
        <v>68</v>
      </c>
      <c r="R41" s="9" t="s">
        <v>1443</v>
      </c>
    </row>
    <row r="42" spans="1:18" ht="31.5">
      <c r="A42" s="7">
        <v>29</v>
      </c>
      <c r="B42" s="7">
        <v>1</v>
      </c>
      <c r="C42" s="8" t="s">
        <v>473</v>
      </c>
      <c r="D42" s="7">
        <v>7499090</v>
      </c>
      <c r="E42" s="9" t="s">
        <v>887</v>
      </c>
      <c r="F42" s="9" t="s">
        <v>64</v>
      </c>
      <c r="G42" s="7">
        <v>876</v>
      </c>
      <c r="H42" s="7" t="s">
        <v>92</v>
      </c>
      <c r="I42" s="9">
        <v>1</v>
      </c>
      <c r="J42" s="9">
        <v>78401360000</v>
      </c>
      <c r="K42" s="9" t="s">
        <v>476</v>
      </c>
      <c r="L42" s="10">
        <v>500</v>
      </c>
      <c r="M42" s="7" t="s">
        <v>124</v>
      </c>
      <c r="N42" s="7" t="s">
        <v>124</v>
      </c>
      <c r="O42" s="7" t="s">
        <v>124</v>
      </c>
      <c r="P42" s="9" t="s">
        <v>93</v>
      </c>
      <c r="Q42" s="9" t="s">
        <v>68</v>
      </c>
      <c r="R42" s="9" t="s">
        <v>1444</v>
      </c>
    </row>
    <row r="43" spans="1:18" s="78" customFormat="1" ht="52.5">
      <c r="A43" s="75">
        <v>30</v>
      </c>
      <c r="B43" s="75">
        <v>1</v>
      </c>
      <c r="C43" s="76" t="s">
        <v>888</v>
      </c>
      <c r="D43" s="75">
        <v>7412030</v>
      </c>
      <c r="E43" s="77" t="s">
        <v>1445</v>
      </c>
      <c r="F43" s="77" t="s">
        <v>64</v>
      </c>
      <c r="G43" s="75">
        <v>876</v>
      </c>
      <c r="H43" s="75" t="s">
        <v>92</v>
      </c>
      <c r="I43" s="77">
        <v>1</v>
      </c>
      <c r="J43" s="77">
        <v>78401360000</v>
      </c>
      <c r="K43" s="77" t="s">
        <v>476</v>
      </c>
      <c r="L43" s="55">
        <v>5000</v>
      </c>
      <c r="M43" s="75" t="s">
        <v>136</v>
      </c>
      <c r="N43" s="75" t="s">
        <v>130</v>
      </c>
      <c r="O43" s="75" t="s">
        <v>247</v>
      </c>
      <c r="P43" s="77" t="s">
        <v>67</v>
      </c>
      <c r="Q43" s="77" t="s">
        <v>68</v>
      </c>
      <c r="R43" s="77" t="s">
        <v>1263</v>
      </c>
    </row>
    <row r="44" spans="1:18" s="78" customFormat="1" ht="42">
      <c r="A44" s="75">
        <v>31</v>
      </c>
      <c r="B44" s="75">
        <v>1</v>
      </c>
      <c r="C44" s="76" t="s">
        <v>888</v>
      </c>
      <c r="D44" s="75">
        <v>7412</v>
      </c>
      <c r="E44" s="77" t="s">
        <v>890</v>
      </c>
      <c r="F44" s="77" t="s">
        <v>76</v>
      </c>
      <c r="G44" s="75">
        <v>876</v>
      </c>
      <c r="H44" s="75" t="s">
        <v>92</v>
      </c>
      <c r="I44" s="77">
        <v>1</v>
      </c>
      <c r="J44" s="77">
        <v>78401360000</v>
      </c>
      <c r="K44" s="77" t="s">
        <v>476</v>
      </c>
      <c r="L44" s="55">
        <v>1150</v>
      </c>
      <c r="M44" s="75" t="s">
        <v>126</v>
      </c>
      <c r="N44" s="75" t="s">
        <v>126</v>
      </c>
      <c r="O44" s="75" t="s">
        <v>247</v>
      </c>
      <c r="P44" s="77" t="s">
        <v>93</v>
      </c>
      <c r="Q44" s="77" t="s">
        <v>68</v>
      </c>
      <c r="R44" s="77" t="s">
        <v>1265</v>
      </c>
    </row>
    <row r="45" spans="1:18" s="78" customFormat="1" ht="21">
      <c r="A45" s="75">
        <v>33</v>
      </c>
      <c r="B45" s="75">
        <v>1</v>
      </c>
      <c r="C45" s="76" t="s">
        <v>888</v>
      </c>
      <c r="D45" s="75">
        <v>7412020</v>
      </c>
      <c r="E45" s="77" t="s">
        <v>891</v>
      </c>
      <c r="F45" s="77" t="s">
        <v>64</v>
      </c>
      <c r="G45" s="75">
        <v>876</v>
      </c>
      <c r="H45" s="75" t="s">
        <v>92</v>
      </c>
      <c r="I45" s="77">
        <v>1</v>
      </c>
      <c r="J45" s="77">
        <v>78401360000</v>
      </c>
      <c r="K45" s="77" t="s">
        <v>476</v>
      </c>
      <c r="L45" s="55">
        <v>7680</v>
      </c>
      <c r="M45" s="75" t="s">
        <v>255</v>
      </c>
      <c r="N45" s="75" t="s">
        <v>255</v>
      </c>
      <c r="O45" s="75" t="s">
        <v>247</v>
      </c>
      <c r="P45" s="77" t="s">
        <v>93</v>
      </c>
      <c r="Q45" s="77" t="s">
        <v>68</v>
      </c>
      <c r="R45" s="77" t="s">
        <v>1265</v>
      </c>
    </row>
    <row r="46" spans="1:18" s="64" customFormat="1" ht="31.5">
      <c r="A46" s="60">
        <v>34</v>
      </c>
      <c r="B46" s="60">
        <v>1</v>
      </c>
      <c r="C46" s="61" t="s">
        <v>888</v>
      </c>
      <c r="D46" s="60">
        <v>7412020</v>
      </c>
      <c r="E46" s="62" t="s">
        <v>892</v>
      </c>
      <c r="F46" s="62" t="s">
        <v>64</v>
      </c>
      <c r="G46" s="60">
        <v>876</v>
      </c>
      <c r="H46" s="60" t="s">
        <v>92</v>
      </c>
      <c r="I46" s="62">
        <v>1</v>
      </c>
      <c r="J46" s="62">
        <v>78401360000</v>
      </c>
      <c r="K46" s="62" t="s">
        <v>476</v>
      </c>
      <c r="L46" s="63">
        <v>5640</v>
      </c>
      <c r="M46" s="60" t="s">
        <v>126</v>
      </c>
      <c r="N46" s="60" t="s">
        <v>136</v>
      </c>
      <c r="O46" s="60" t="s">
        <v>247</v>
      </c>
      <c r="P46" s="62" t="s">
        <v>889</v>
      </c>
      <c r="Q46" s="62" t="s">
        <v>68</v>
      </c>
      <c r="R46" s="62"/>
    </row>
    <row r="47" spans="1:18" ht="21">
      <c r="A47" s="7">
        <v>35</v>
      </c>
      <c r="B47" s="7">
        <v>1</v>
      </c>
      <c r="C47" s="8" t="s">
        <v>888</v>
      </c>
      <c r="D47" s="7">
        <v>7412020</v>
      </c>
      <c r="E47" s="9" t="s">
        <v>893</v>
      </c>
      <c r="F47" s="9" t="s">
        <v>64</v>
      </c>
      <c r="G47" s="7">
        <v>876</v>
      </c>
      <c r="H47" s="7" t="s">
        <v>92</v>
      </c>
      <c r="I47" s="9">
        <v>1</v>
      </c>
      <c r="J47" s="9">
        <v>78401360000</v>
      </c>
      <c r="K47" s="9" t="s">
        <v>476</v>
      </c>
      <c r="L47" s="10">
        <v>7000</v>
      </c>
      <c r="M47" s="7" t="s">
        <v>121</v>
      </c>
      <c r="N47" s="7" t="s">
        <v>255</v>
      </c>
      <c r="O47" s="7" t="s">
        <v>247</v>
      </c>
      <c r="P47" s="9" t="s">
        <v>93</v>
      </c>
      <c r="Q47" s="9" t="s">
        <v>68</v>
      </c>
      <c r="R47" s="9" t="s">
        <v>1264</v>
      </c>
    </row>
    <row r="48" spans="1:18" ht="21">
      <c r="A48" s="7">
        <v>36</v>
      </c>
      <c r="B48" s="7">
        <v>1</v>
      </c>
      <c r="C48" s="8" t="s">
        <v>499</v>
      </c>
      <c r="D48" s="7">
        <v>6420019</v>
      </c>
      <c r="E48" s="9" t="s">
        <v>894</v>
      </c>
      <c r="F48" s="9" t="s">
        <v>76</v>
      </c>
      <c r="G48" s="7">
        <v>876</v>
      </c>
      <c r="H48" s="7" t="s">
        <v>92</v>
      </c>
      <c r="I48" s="9">
        <v>1</v>
      </c>
      <c r="J48" s="9">
        <v>78401360000</v>
      </c>
      <c r="K48" s="9" t="s">
        <v>476</v>
      </c>
      <c r="L48" s="10">
        <v>274</v>
      </c>
      <c r="M48" s="7" t="s">
        <v>133</v>
      </c>
      <c r="N48" s="7" t="s">
        <v>135</v>
      </c>
      <c r="O48" s="7" t="s">
        <v>254</v>
      </c>
      <c r="P48" s="9" t="s">
        <v>93</v>
      </c>
      <c r="Q48" s="9" t="s">
        <v>68</v>
      </c>
      <c r="R48" s="9" t="s">
        <v>1446</v>
      </c>
    </row>
    <row r="49" spans="1:18" s="64" customFormat="1" ht="21">
      <c r="A49" s="60">
        <v>38</v>
      </c>
      <c r="B49" s="60">
        <v>1</v>
      </c>
      <c r="C49" s="61" t="s">
        <v>895</v>
      </c>
      <c r="D49" s="60">
        <v>7430000</v>
      </c>
      <c r="E49" s="62" t="s">
        <v>896</v>
      </c>
      <c r="F49" s="62" t="s">
        <v>64</v>
      </c>
      <c r="G49" s="60">
        <v>876</v>
      </c>
      <c r="H49" s="60" t="s">
        <v>92</v>
      </c>
      <c r="I49" s="62">
        <v>1</v>
      </c>
      <c r="J49" s="62">
        <v>78401360000</v>
      </c>
      <c r="K49" s="62" t="s">
        <v>66</v>
      </c>
      <c r="L49" s="63">
        <v>600</v>
      </c>
      <c r="M49" s="60" t="s">
        <v>126</v>
      </c>
      <c r="N49" s="60" t="s">
        <v>123</v>
      </c>
      <c r="O49" s="60" t="s">
        <v>136</v>
      </c>
      <c r="P49" s="62" t="s">
        <v>219</v>
      </c>
      <c r="Q49" s="62" t="s">
        <v>68</v>
      </c>
      <c r="R49" s="62"/>
    </row>
    <row r="50" spans="1:18" ht="21">
      <c r="A50" s="7">
        <v>39</v>
      </c>
      <c r="B50" s="7">
        <v>1</v>
      </c>
      <c r="C50" s="8" t="s">
        <v>878</v>
      </c>
      <c r="D50" s="7">
        <v>6613010</v>
      </c>
      <c r="E50" s="9" t="s">
        <v>897</v>
      </c>
      <c r="F50" s="9" t="s">
        <v>64</v>
      </c>
      <c r="G50" s="7">
        <v>796</v>
      </c>
      <c r="H50" s="7" t="s">
        <v>65</v>
      </c>
      <c r="I50" s="9">
        <v>1</v>
      </c>
      <c r="J50" s="9">
        <v>78401360000</v>
      </c>
      <c r="K50" s="9" t="s">
        <v>66</v>
      </c>
      <c r="L50" s="10">
        <v>5500</v>
      </c>
      <c r="M50" s="7" t="s">
        <v>255</v>
      </c>
      <c r="N50" s="7" t="s">
        <v>136</v>
      </c>
      <c r="O50" s="7" t="s">
        <v>393</v>
      </c>
      <c r="P50" s="9" t="s">
        <v>114</v>
      </c>
      <c r="Q50" s="9" t="s">
        <v>68</v>
      </c>
      <c r="R50" s="9" t="s">
        <v>1448</v>
      </c>
    </row>
    <row r="51" spans="1:18" ht="31.5">
      <c r="A51" s="7">
        <v>40</v>
      </c>
      <c r="B51" s="7">
        <v>1</v>
      </c>
      <c r="C51" s="8" t="s">
        <v>878</v>
      </c>
      <c r="D51" s="7">
        <v>6613010</v>
      </c>
      <c r="E51" s="9" t="s">
        <v>897</v>
      </c>
      <c r="F51" s="9" t="s">
        <v>64</v>
      </c>
      <c r="G51" s="7">
        <v>796</v>
      </c>
      <c r="H51" s="7" t="s">
        <v>65</v>
      </c>
      <c r="I51" s="9">
        <v>1</v>
      </c>
      <c r="J51" s="9">
        <v>78401360000</v>
      </c>
      <c r="K51" s="9" t="s">
        <v>66</v>
      </c>
      <c r="L51" s="10">
        <v>1600</v>
      </c>
      <c r="M51" s="7" t="s">
        <v>126</v>
      </c>
      <c r="N51" s="7" t="s">
        <v>123</v>
      </c>
      <c r="O51" s="7" t="s">
        <v>393</v>
      </c>
      <c r="P51" s="9" t="s">
        <v>114</v>
      </c>
      <c r="Q51" s="9" t="s">
        <v>68</v>
      </c>
      <c r="R51" s="9" t="s">
        <v>1447</v>
      </c>
    </row>
    <row r="52" spans="1:18" ht="21">
      <c r="A52" s="7">
        <v>43</v>
      </c>
      <c r="B52" s="7">
        <v>1</v>
      </c>
      <c r="C52" s="8" t="s">
        <v>898</v>
      </c>
      <c r="D52" s="7">
        <v>6613070</v>
      </c>
      <c r="E52" s="9" t="s">
        <v>899</v>
      </c>
      <c r="F52" s="9" t="s">
        <v>64</v>
      </c>
      <c r="G52" s="7">
        <v>876</v>
      </c>
      <c r="H52" s="7" t="s">
        <v>92</v>
      </c>
      <c r="I52" s="9">
        <v>1</v>
      </c>
      <c r="J52" s="9">
        <v>78401360000</v>
      </c>
      <c r="K52" s="9" t="s">
        <v>66</v>
      </c>
      <c r="L52" s="10">
        <v>2253.1</v>
      </c>
      <c r="M52" s="7" t="s">
        <v>255</v>
      </c>
      <c r="N52" s="7" t="s">
        <v>136</v>
      </c>
      <c r="O52" s="7" t="s">
        <v>393</v>
      </c>
      <c r="P52" s="9" t="s">
        <v>67</v>
      </c>
      <c r="Q52" s="9" t="s">
        <v>68</v>
      </c>
      <c r="R52" s="9" t="s">
        <v>1449</v>
      </c>
    </row>
    <row r="53" spans="1:18" ht="42">
      <c r="A53" s="7">
        <v>45</v>
      </c>
      <c r="B53" s="7">
        <v>1</v>
      </c>
      <c r="C53" s="8" t="s">
        <v>900</v>
      </c>
      <c r="D53" s="7">
        <v>7010010</v>
      </c>
      <c r="E53" s="9" t="s">
        <v>901</v>
      </c>
      <c r="F53" s="9" t="s">
        <v>76</v>
      </c>
      <c r="G53" s="7">
        <v>876</v>
      </c>
      <c r="H53" s="7" t="s">
        <v>92</v>
      </c>
      <c r="I53" s="9">
        <v>1</v>
      </c>
      <c r="J53" s="9">
        <v>78401360000</v>
      </c>
      <c r="K53" s="9" t="s">
        <v>476</v>
      </c>
      <c r="L53" s="10">
        <v>4000</v>
      </c>
      <c r="M53" s="7" t="s">
        <v>129</v>
      </c>
      <c r="N53" s="7" t="s">
        <v>129</v>
      </c>
      <c r="O53" s="7" t="s">
        <v>123</v>
      </c>
      <c r="P53" s="9" t="s">
        <v>93</v>
      </c>
      <c r="Q53" s="9" t="s">
        <v>68</v>
      </c>
      <c r="R53" s="9" t="s">
        <v>1450</v>
      </c>
    </row>
    <row r="54" spans="1:18" ht="21">
      <c r="A54" s="7">
        <v>46</v>
      </c>
      <c r="B54" s="7">
        <v>1</v>
      </c>
      <c r="C54" s="8" t="s">
        <v>878</v>
      </c>
      <c r="D54" s="7">
        <v>6613010</v>
      </c>
      <c r="E54" s="9" t="s">
        <v>897</v>
      </c>
      <c r="F54" s="9" t="s">
        <v>76</v>
      </c>
      <c r="G54" s="7">
        <v>796</v>
      </c>
      <c r="H54" s="7" t="s">
        <v>65</v>
      </c>
      <c r="I54" s="9">
        <v>1</v>
      </c>
      <c r="J54" s="9">
        <v>78401360000</v>
      </c>
      <c r="K54" s="9" t="s">
        <v>66</v>
      </c>
      <c r="L54" s="10">
        <v>600</v>
      </c>
      <c r="M54" s="7" t="s">
        <v>133</v>
      </c>
      <c r="N54" s="7" t="s">
        <v>121</v>
      </c>
      <c r="O54" s="7" t="s">
        <v>253</v>
      </c>
      <c r="P54" s="9" t="s">
        <v>67</v>
      </c>
      <c r="Q54" s="9" t="s">
        <v>68</v>
      </c>
      <c r="R54" s="9" t="s">
        <v>1449</v>
      </c>
    </row>
    <row r="55" spans="1:18" ht="21">
      <c r="A55" s="7">
        <v>46</v>
      </c>
      <c r="B55" s="7">
        <v>2</v>
      </c>
      <c r="C55" s="8" t="s">
        <v>902</v>
      </c>
      <c r="D55" s="8" t="s">
        <v>903</v>
      </c>
      <c r="E55" s="9" t="s">
        <v>1452</v>
      </c>
      <c r="F55" s="9" t="s">
        <v>76</v>
      </c>
      <c r="G55" s="7">
        <v>876</v>
      </c>
      <c r="H55" s="7" t="s">
        <v>92</v>
      </c>
      <c r="I55" s="9">
        <v>1</v>
      </c>
      <c r="J55" s="9">
        <v>78401360000</v>
      </c>
      <c r="K55" s="9" t="s">
        <v>476</v>
      </c>
      <c r="L55" s="10">
        <v>0.75</v>
      </c>
      <c r="M55" s="7" t="s">
        <v>121</v>
      </c>
      <c r="N55" s="7" t="s">
        <v>121</v>
      </c>
      <c r="O55" s="7" t="s">
        <v>253</v>
      </c>
      <c r="P55" s="9" t="s">
        <v>93</v>
      </c>
      <c r="Q55" s="9" t="s">
        <v>68</v>
      </c>
      <c r="R55" s="9" t="s">
        <v>1449</v>
      </c>
    </row>
    <row r="56" spans="1:18" ht="52.5">
      <c r="A56" s="7">
        <v>47</v>
      </c>
      <c r="B56" s="7">
        <v>1</v>
      </c>
      <c r="C56" s="8" t="s">
        <v>904</v>
      </c>
      <c r="D56" s="7">
        <v>7493050</v>
      </c>
      <c r="E56" s="9" t="s">
        <v>1455</v>
      </c>
      <c r="F56" s="9" t="s">
        <v>76</v>
      </c>
      <c r="G56" s="7">
        <v>876</v>
      </c>
      <c r="H56" s="7" t="s">
        <v>92</v>
      </c>
      <c r="I56" s="9">
        <v>1</v>
      </c>
      <c r="J56" s="9">
        <v>78401360000</v>
      </c>
      <c r="K56" s="9" t="s">
        <v>66</v>
      </c>
      <c r="L56" s="10">
        <v>158.95</v>
      </c>
      <c r="M56" s="7" t="s">
        <v>129</v>
      </c>
      <c r="N56" s="7" t="s">
        <v>124</v>
      </c>
      <c r="O56" s="7" t="s">
        <v>124</v>
      </c>
      <c r="P56" s="9" t="s">
        <v>93</v>
      </c>
      <c r="Q56" s="9" t="s">
        <v>68</v>
      </c>
      <c r="R56" s="9" t="s">
        <v>1451</v>
      </c>
    </row>
    <row r="57" spans="1:18" ht="31.5">
      <c r="A57" s="7">
        <v>48</v>
      </c>
      <c r="B57" s="7">
        <v>1</v>
      </c>
      <c r="C57" s="8" t="s">
        <v>905</v>
      </c>
      <c r="D57" s="7">
        <v>6611010</v>
      </c>
      <c r="E57" s="9" t="s">
        <v>906</v>
      </c>
      <c r="F57" s="9" t="s">
        <v>76</v>
      </c>
      <c r="G57" s="7">
        <v>876</v>
      </c>
      <c r="H57" s="7" t="s">
        <v>92</v>
      </c>
      <c r="I57" s="9">
        <v>1</v>
      </c>
      <c r="J57" s="9">
        <v>78401360000</v>
      </c>
      <c r="K57" s="9" t="s">
        <v>66</v>
      </c>
      <c r="L57" s="10">
        <v>17.85</v>
      </c>
      <c r="M57" s="7" t="s">
        <v>124</v>
      </c>
      <c r="N57" s="7" t="s">
        <v>124</v>
      </c>
      <c r="O57" s="7" t="s">
        <v>124</v>
      </c>
      <c r="P57" s="9" t="s">
        <v>93</v>
      </c>
      <c r="Q57" s="9" t="s">
        <v>68</v>
      </c>
      <c r="R57" s="9" t="s">
        <v>1456</v>
      </c>
    </row>
    <row r="58" spans="1:18" ht="21">
      <c r="A58" s="7">
        <v>49</v>
      </c>
      <c r="B58" s="7">
        <v>1</v>
      </c>
      <c r="C58" s="8" t="s">
        <v>907</v>
      </c>
      <c r="D58" s="7">
        <v>6512151</v>
      </c>
      <c r="E58" s="9" t="s">
        <v>908</v>
      </c>
      <c r="F58" s="9" t="s">
        <v>76</v>
      </c>
      <c r="G58" s="7">
        <v>876</v>
      </c>
      <c r="H58" s="7" t="s">
        <v>92</v>
      </c>
      <c r="I58" s="9">
        <v>1</v>
      </c>
      <c r="J58" s="9">
        <v>78401360000</v>
      </c>
      <c r="K58" s="9" t="s">
        <v>66</v>
      </c>
      <c r="L58" s="10">
        <v>1000000</v>
      </c>
      <c r="M58" s="7" t="s">
        <v>124</v>
      </c>
      <c r="N58" s="7" t="s">
        <v>124</v>
      </c>
      <c r="O58" s="7" t="s">
        <v>1243</v>
      </c>
      <c r="P58" s="9" t="s">
        <v>93</v>
      </c>
      <c r="Q58" s="9" t="s">
        <v>68</v>
      </c>
      <c r="R58" s="9" t="s">
        <v>1457</v>
      </c>
    </row>
    <row r="59" spans="1:18" ht="21">
      <c r="A59" s="7">
        <v>50</v>
      </c>
      <c r="B59" s="7">
        <v>1</v>
      </c>
      <c r="C59" s="8" t="s">
        <v>629</v>
      </c>
      <c r="D59" s="7">
        <v>7411010</v>
      </c>
      <c r="E59" s="9" t="s">
        <v>909</v>
      </c>
      <c r="F59" s="9" t="s">
        <v>76</v>
      </c>
      <c r="G59" s="7">
        <v>876</v>
      </c>
      <c r="H59" s="7" t="s">
        <v>92</v>
      </c>
      <c r="I59" s="9">
        <v>1</v>
      </c>
      <c r="J59" s="9">
        <v>78401360000</v>
      </c>
      <c r="K59" s="9" t="s">
        <v>66</v>
      </c>
      <c r="L59" s="10">
        <v>720</v>
      </c>
      <c r="M59" s="7" t="s">
        <v>124</v>
      </c>
      <c r="N59" s="7" t="s">
        <v>124</v>
      </c>
      <c r="O59" s="7" t="s">
        <v>123</v>
      </c>
      <c r="P59" s="9" t="s">
        <v>93</v>
      </c>
      <c r="Q59" s="9" t="s">
        <v>68</v>
      </c>
      <c r="R59" s="9" t="s">
        <v>1458</v>
      </c>
    </row>
    <row r="60" spans="1:18" ht="31.5">
      <c r="A60" s="7">
        <v>51</v>
      </c>
      <c r="B60" s="7">
        <v>1</v>
      </c>
      <c r="C60" s="8" t="s">
        <v>910</v>
      </c>
      <c r="D60" s="7">
        <v>7499040</v>
      </c>
      <c r="E60" s="9" t="s">
        <v>911</v>
      </c>
      <c r="F60" s="9" t="s">
        <v>64</v>
      </c>
      <c r="G60" s="7">
        <v>876</v>
      </c>
      <c r="H60" s="7" t="s">
        <v>92</v>
      </c>
      <c r="I60" s="9">
        <v>1</v>
      </c>
      <c r="J60" s="9">
        <v>78401360000</v>
      </c>
      <c r="K60" s="9" t="s">
        <v>66</v>
      </c>
      <c r="L60" s="10">
        <v>350</v>
      </c>
      <c r="M60" s="7" t="s">
        <v>131</v>
      </c>
      <c r="N60" s="7" t="s">
        <v>133</v>
      </c>
      <c r="O60" s="7" t="s">
        <v>123</v>
      </c>
      <c r="P60" s="9" t="s">
        <v>67</v>
      </c>
      <c r="Q60" s="9" t="s">
        <v>68</v>
      </c>
      <c r="R60" s="9" t="s">
        <v>1459</v>
      </c>
    </row>
    <row r="61" spans="1:18" s="59" customFormat="1" ht="21">
      <c r="A61" s="7">
        <v>51</v>
      </c>
      <c r="B61" s="7">
        <v>2</v>
      </c>
      <c r="C61" s="8" t="s">
        <v>910</v>
      </c>
      <c r="D61" s="7">
        <v>7499040</v>
      </c>
      <c r="E61" s="9" t="s">
        <v>911</v>
      </c>
      <c r="F61" s="9" t="s">
        <v>64</v>
      </c>
      <c r="G61" s="7">
        <v>876</v>
      </c>
      <c r="H61" s="7" t="s">
        <v>92</v>
      </c>
      <c r="I61" s="9">
        <v>1</v>
      </c>
      <c r="J61" s="9">
        <v>78401360000</v>
      </c>
      <c r="K61" s="9" t="s">
        <v>66</v>
      </c>
      <c r="L61" s="10">
        <v>1000</v>
      </c>
      <c r="M61" s="7" t="s">
        <v>126</v>
      </c>
      <c r="N61" s="7" t="s">
        <v>136</v>
      </c>
      <c r="O61" s="7" t="s">
        <v>134</v>
      </c>
      <c r="P61" s="9" t="s">
        <v>67</v>
      </c>
      <c r="Q61" s="9" t="s">
        <v>68</v>
      </c>
      <c r="R61" s="9"/>
    </row>
    <row r="62" spans="1:18" ht="21">
      <c r="A62" s="7">
        <v>53</v>
      </c>
      <c r="B62" s="7">
        <v>1</v>
      </c>
      <c r="C62" s="8" t="s">
        <v>462</v>
      </c>
      <c r="D62" s="8" t="s">
        <v>912</v>
      </c>
      <c r="E62" s="9" t="s">
        <v>913</v>
      </c>
      <c r="F62" s="9" t="s">
        <v>76</v>
      </c>
      <c r="G62" s="7">
        <v>876</v>
      </c>
      <c r="H62" s="7" t="s">
        <v>92</v>
      </c>
      <c r="I62" s="9">
        <v>1</v>
      </c>
      <c r="J62" s="9">
        <v>78401360000</v>
      </c>
      <c r="K62" s="9" t="s">
        <v>476</v>
      </c>
      <c r="L62" s="10">
        <v>900</v>
      </c>
      <c r="M62" s="7" t="s">
        <v>131</v>
      </c>
      <c r="N62" s="7" t="s">
        <v>131</v>
      </c>
      <c r="O62" s="7" t="s">
        <v>249</v>
      </c>
      <c r="P62" s="9" t="s">
        <v>1460</v>
      </c>
      <c r="Q62" s="9" t="s">
        <v>77</v>
      </c>
      <c r="R62" s="9" t="s">
        <v>1461</v>
      </c>
    </row>
    <row r="63" spans="1:18" ht="21">
      <c r="A63" s="7">
        <v>54</v>
      </c>
      <c r="B63" s="7">
        <v>1</v>
      </c>
      <c r="C63" s="8" t="s">
        <v>685</v>
      </c>
      <c r="D63" s="8" t="s">
        <v>914</v>
      </c>
      <c r="E63" s="9" t="s">
        <v>915</v>
      </c>
      <c r="F63" s="9" t="s">
        <v>64</v>
      </c>
      <c r="G63" s="7">
        <v>876</v>
      </c>
      <c r="H63" s="7" t="s">
        <v>92</v>
      </c>
      <c r="I63" s="9">
        <v>1</v>
      </c>
      <c r="J63" s="9">
        <v>78401360000</v>
      </c>
      <c r="K63" s="9" t="s">
        <v>66</v>
      </c>
      <c r="L63" s="10">
        <v>51356</v>
      </c>
      <c r="M63" s="7" t="s">
        <v>125</v>
      </c>
      <c r="N63" s="7" t="s">
        <v>131</v>
      </c>
      <c r="O63" s="7" t="s">
        <v>123</v>
      </c>
      <c r="P63" s="9" t="s">
        <v>67</v>
      </c>
      <c r="Q63" s="9" t="s">
        <v>68</v>
      </c>
      <c r="R63" s="9" t="s">
        <v>1462</v>
      </c>
    </row>
    <row r="64" spans="1:18" ht="21">
      <c r="A64" s="7">
        <v>54</v>
      </c>
      <c r="B64" s="7">
        <v>2</v>
      </c>
      <c r="C64" s="8" t="s">
        <v>685</v>
      </c>
      <c r="D64" s="8" t="s">
        <v>914</v>
      </c>
      <c r="E64" s="9" t="s">
        <v>916</v>
      </c>
      <c r="F64" s="9" t="s">
        <v>76</v>
      </c>
      <c r="G64" s="7">
        <v>876</v>
      </c>
      <c r="H64" s="7" t="s">
        <v>92</v>
      </c>
      <c r="I64" s="9">
        <v>1</v>
      </c>
      <c r="J64" s="9">
        <v>78401360000</v>
      </c>
      <c r="K64" s="9" t="s">
        <v>66</v>
      </c>
      <c r="L64" s="10">
        <v>2928</v>
      </c>
      <c r="M64" s="7" t="s">
        <v>121</v>
      </c>
      <c r="N64" s="7" t="s">
        <v>121</v>
      </c>
      <c r="O64" s="7" t="s">
        <v>123</v>
      </c>
      <c r="P64" s="9" t="s">
        <v>93</v>
      </c>
      <c r="Q64" s="9" t="s">
        <v>68</v>
      </c>
      <c r="R64" s="9" t="s">
        <v>1463</v>
      </c>
    </row>
    <row r="65" spans="1:18" ht="21">
      <c r="A65" s="7">
        <v>55</v>
      </c>
      <c r="B65" s="7">
        <v>1</v>
      </c>
      <c r="C65" s="8" t="s">
        <v>917</v>
      </c>
      <c r="D65" s="7">
        <v>5190010</v>
      </c>
      <c r="E65" s="9" t="s">
        <v>918</v>
      </c>
      <c r="F65" s="9" t="s">
        <v>76</v>
      </c>
      <c r="G65" s="7">
        <v>876</v>
      </c>
      <c r="H65" s="7" t="s">
        <v>92</v>
      </c>
      <c r="I65" s="9">
        <v>1</v>
      </c>
      <c r="J65" s="9">
        <v>78401360000</v>
      </c>
      <c r="K65" s="9" t="s">
        <v>66</v>
      </c>
      <c r="L65" s="10">
        <v>0</v>
      </c>
      <c r="M65" s="7" t="s">
        <v>125</v>
      </c>
      <c r="N65" s="7" t="s">
        <v>125</v>
      </c>
      <c r="O65" s="7" t="s">
        <v>123</v>
      </c>
      <c r="P65" s="9" t="s">
        <v>93</v>
      </c>
      <c r="Q65" s="9" t="s">
        <v>68</v>
      </c>
      <c r="R65" s="9" t="s">
        <v>1464</v>
      </c>
    </row>
    <row r="66" spans="1:18" ht="63">
      <c r="A66" s="7">
        <v>56</v>
      </c>
      <c r="B66" s="7">
        <v>1</v>
      </c>
      <c r="C66" s="61" t="s">
        <v>888</v>
      </c>
      <c r="D66" s="60">
        <v>7412030</v>
      </c>
      <c r="E66" s="9" t="s">
        <v>919</v>
      </c>
      <c r="F66" s="9" t="s">
        <v>76</v>
      </c>
      <c r="G66" s="7">
        <v>876</v>
      </c>
      <c r="H66" s="7" t="s">
        <v>92</v>
      </c>
      <c r="I66" s="9">
        <v>1</v>
      </c>
      <c r="J66" s="9">
        <v>78401360000</v>
      </c>
      <c r="K66" s="9" t="s">
        <v>66</v>
      </c>
      <c r="L66" s="10">
        <v>254.24</v>
      </c>
      <c r="M66" s="7" t="s">
        <v>125</v>
      </c>
      <c r="N66" s="7" t="s">
        <v>125</v>
      </c>
      <c r="O66" s="7" t="s">
        <v>131</v>
      </c>
      <c r="P66" s="9" t="s">
        <v>120</v>
      </c>
      <c r="Q66" s="9" t="s">
        <v>68</v>
      </c>
      <c r="R66" s="9" t="s">
        <v>1465</v>
      </c>
    </row>
    <row r="67" spans="1:18" ht="31.5">
      <c r="A67" s="7">
        <v>57</v>
      </c>
      <c r="B67" s="7">
        <v>1</v>
      </c>
      <c r="C67" s="8" t="s">
        <v>920</v>
      </c>
      <c r="D67" s="8" t="s">
        <v>921</v>
      </c>
      <c r="E67" s="9" t="s">
        <v>922</v>
      </c>
      <c r="F67" s="9" t="s">
        <v>64</v>
      </c>
      <c r="G67" s="7">
        <v>876</v>
      </c>
      <c r="H67" s="7" t="s">
        <v>92</v>
      </c>
      <c r="I67" s="9">
        <v>1</v>
      </c>
      <c r="J67" s="9">
        <v>78401360000</v>
      </c>
      <c r="K67" s="9" t="s">
        <v>476</v>
      </c>
      <c r="L67" s="10">
        <v>7621.65</v>
      </c>
      <c r="M67" s="7" t="s">
        <v>255</v>
      </c>
      <c r="N67" s="7" t="s">
        <v>255</v>
      </c>
      <c r="O67" s="7" t="s">
        <v>123</v>
      </c>
      <c r="P67" s="9" t="s">
        <v>93</v>
      </c>
      <c r="Q67" s="9" t="s">
        <v>68</v>
      </c>
      <c r="R67" s="9" t="s">
        <v>1466</v>
      </c>
    </row>
    <row r="68" spans="1:18" ht="21">
      <c r="A68" s="7">
        <v>59</v>
      </c>
      <c r="B68" s="7">
        <v>1</v>
      </c>
      <c r="C68" s="8" t="s">
        <v>857</v>
      </c>
      <c r="D68" s="8" t="s">
        <v>923</v>
      </c>
      <c r="E68" s="9" t="s">
        <v>924</v>
      </c>
      <c r="F68" s="9" t="s">
        <v>76</v>
      </c>
      <c r="G68" s="7">
        <v>876</v>
      </c>
      <c r="H68" s="7" t="s">
        <v>92</v>
      </c>
      <c r="I68" s="9">
        <v>1</v>
      </c>
      <c r="J68" s="9">
        <v>78401360000</v>
      </c>
      <c r="K68" s="9" t="s">
        <v>66</v>
      </c>
      <c r="L68" s="10">
        <v>312100</v>
      </c>
      <c r="M68" s="7" t="s">
        <v>133</v>
      </c>
      <c r="N68" s="7" t="s">
        <v>133</v>
      </c>
      <c r="O68" s="7" t="s">
        <v>1244</v>
      </c>
      <c r="P68" s="9" t="s">
        <v>93</v>
      </c>
      <c r="Q68" s="9" t="s">
        <v>68</v>
      </c>
      <c r="R68" s="9" t="s">
        <v>1467</v>
      </c>
    </row>
    <row r="69" spans="1:18" ht="21">
      <c r="A69" s="7">
        <v>60</v>
      </c>
      <c r="B69" s="7">
        <v>1</v>
      </c>
      <c r="C69" s="8" t="s">
        <v>925</v>
      </c>
      <c r="D69" s="8" t="s">
        <v>923</v>
      </c>
      <c r="E69" s="9" t="s">
        <v>926</v>
      </c>
      <c r="F69" s="9" t="s">
        <v>76</v>
      </c>
      <c r="G69" s="7">
        <v>876</v>
      </c>
      <c r="H69" s="7" t="s">
        <v>92</v>
      </c>
      <c r="I69" s="9">
        <v>1</v>
      </c>
      <c r="J69" s="9">
        <v>78401360000</v>
      </c>
      <c r="K69" s="9" t="s">
        <v>66</v>
      </c>
      <c r="L69" s="10">
        <v>74300</v>
      </c>
      <c r="M69" s="7" t="s">
        <v>133</v>
      </c>
      <c r="N69" s="7" t="s">
        <v>133</v>
      </c>
      <c r="O69" s="7" t="s">
        <v>126</v>
      </c>
      <c r="P69" s="9" t="s">
        <v>93</v>
      </c>
      <c r="Q69" s="9" t="s">
        <v>68</v>
      </c>
      <c r="R69" s="9" t="s">
        <v>1468</v>
      </c>
    </row>
    <row r="70" spans="1:18" ht="21">
      <c r="A70" s="7">
        <v>61</v>
      </c>
      <c r="B70" s="7">
        <v>1</v>
      </c>
      <c r="C70" s="8" t="s">
        <v>927</v>
      </c>
      <c r="D70" s="8" t="s">
        <v>928</v>
      </c>
      <c r="E70" s="9" t="s">
        <v>1469</v>
      </c>
      <c r="F70" s="9" t="s">
        <v>76</v>
      </c>
      <c r="G70" s="7">
        <v>876</v>
      </c>
      <c r="H70" s="7" t="s">
        <v>92</v>
      </c>
      <c r="I70" s="9">
        <v>1</v>
      </c>
      <c r="J70" s="9">
        <v>78401360000</v>
      </c>
      <c r="K70" s="9" t="s">
        <v>476</v>
      </c>
      <c r="L70" s="10">
        <v>400</v>
      </c>
      <c r="M70" s="7" t="s">
        <v>135</v>
      </c>
      <c r="N70" s="7" t="s">
        <v>135</v>
      </c>
      <c r="O70" s="7" t="s">
        <v>135</v>
      </c>
      <c r="P70" s="9" t="s">
        <v>93</v>
      </c>
      <c r="Q70" s="9" t="s">
        <v>68</v>
      </c>
      <c r="R70" s="9" t="s">
        <v>1470</v>
      </c>
    </row>
    <row r="71" spans="1:18" ht="31.5">
      <c r="A71" s="7">
        <v>62</v>
      </c>
      <c r="B71" s="7">
        <v>1</v>
      </c>
      <c r="C71" s="8" t="s">
        <v>857</v>
      </c>
      <c r="D71" s="8" t="s">
        <v>929</v>
      </c>
      <c r="E71" s="9" t="s">
        <v>930</v>
      </c>
      <c r="F71" s="9" t="s">
        <v>76</v>
      </c>
      <c r="G71" s="7">
        <v>876</v>
      </c>
      <c r="H71" s="7" t="s">
        <v>92</v>
      </c>
      <c r="I71" s="9">
        <v>1</v>
      </c>
      <c r="J71" s="9">
        <v>78401360000</v>
      </c>
      <c r="K71" s="9" t="s">
        <v>66</v>
      </c>
      <c r="L71" s="10">
        <v>8100</v>
      </c>
      <c r="M71" s="7" t="s">
        <v>133</v>
      </c>
      <c r="N71" s="7" t="s">
        <v>133</v>
      </c>
      <c r="O71" s="7" t="s">
        <v>391</v>
      </c>
      <c r="P71" s="9" t="s">
        <v>93</v>
      </c>
      <c r="Q71" s="9" t="s">
        <v>68</v>
      </c>
      <c r="R71" s="9" t="s">
        <v>1471</v>
      </c>
    </row>
    <row r="72" spans="1:18" ht="31.5">
      <c r="A72" s="7">
        <v>63</v>
      </c>
      <c r="B72" s="7">
        <v>1</v>
      </c>
      <c r="C72" s="8" t="s">
        <v>888</v>
      </c>
      <c r="D72" s="8" t="s">
        <v>931</v>
      </c>
      <c r="E72" s="9" t="s">
        <v>932</v>
      </c>
      <c r="F72" s="9" t="s">
        <v>76</v>
      </c>
      <c r="G72" s="7">
        <v>876</v>
      </c>
      <c r="H72" s="7" t="s">
        <v>92</v>
      </c>
      <c r="I72" s="9">
        <v>1</v>
      </c>
      <c r="J72" s="9">
        <v>78401360000</v>
      </c>
      <c r="K72" s="9" t="s">
        <v>66</v>
      </c>
      <c r="L72" s="10">
        <v>800</v>
      </c>
      <c r="M72" s="7" t="s">
        <v>135</v>
      </c>
      <c r="N72" s="7" t="s">
        <v>135</v>
      </c>
      <c r="O72" s="7" t="s">
        <v>135</v>
      </c>
      <c r="P72" s="9" t="s">
        <v>93</v>
      </c>
      <c r="Q72" s="9" t="s">
        <v>68</v>
      </c>
      <c r="R72" s="9" t="s">
        <v>1472</v>
      </c>
    </row>
    <row r="73" spans="1:18" ht="21">
      <c r="A73" s="7">
        <v>64</v>
      </c>
      <c r="B73" s="7">
        <v>1</v>
      </c>
      <c r="C73" s="8" t="s">
        <v>933</v>
      </c>
      <c r="D73" s="8" t="s">
        <v>934</v>
      </c>
      <c r="E73" s="9" t="s">
        <v>935</v>
      </c>
      <c r="F73" s="9" t="s">
        <v>64</v>
      </c>
      <c r="G73" s="7">
        <v>876</v>
      </c>
      <c r="H73" s="7" t="s">
        <v>92</v>
      </c>
      <c r="I73" s="9">
        <v>1</v>
      </c>
      <c r="J73" s="9">
        <v>78401360000</v>
      </c>
      <c r="K73" s="9" t="s">
        <v>66</v>
      </c>
      <c r="L73" s="10">
        <v>1400</v>
      </c>
      <c r="M73" s="7" t="s">
        <v>135</v>
      </c>
      <c r="N73" s="7" t="s">
        <v>121</v>
      </c>
      <c r="O73" s="7" t="s">
        <v>121</v>
      </c>
      <c r="P73" s="9" t="s">
        <v>67</v>
      </c>
      <c r="Q73" s="9" t="s">
        <v>68</v>
      </c>
      <c r="R73" s="9" t="s">
        <v>1473</v>
      </c>
    </row>
    <row r="74" spans="1:18" ht="21">
      <c r="A74" s="7">
        <v>65</v>
      </c>
      <c r="B74" s="7">
        <v>1</v>
      </c>
      <c r="C74" s="8" t="s">
        <v>920</v>
      </c>
      <c r="D74" s="8" t="s">
        <v>936</v>
      </c>
      <c r="E74" s="9" t="s">
        <v>937</v>
      </c>
      <c r="F74" s="9" t="s">
        <v>76</v>
      </c>
      <c r="G74" s="7">
        <v>876</v>
      </c>
      <c r="H74" s="7" t="s">
        <v>92</v>
      </c>
      <c r="I74" s="9">
        <v>1</v>
      </c>
      <c r="J74" s="9">
        <v>78401360000</v>
      </c>
      <c r="K74" s="9" t="s">
        <v>66</v>
      </c>
      <c r="L74" s="10">
        <v>300</v>
      </c>
      <c r="M74" s="7" t="s">
        <v>135</v>
      </c>
      <c r="N74" s="7" t="s">
        <v>135</v>
      </c>
      <c r="O74" s="7" t="s">
        <v>135</v>
      </c>
      <c r="P74" s="9" t="s">
        <v>93</v>
      </c>
      <c r="Q74" s="9" t="s">
        <v>68</v>
      </c>
      <c r="R74" s="9" t="s">
        <v>1474</v>
      </c>
    </row>
    <row r="75" spans="1:18" ht="42">
      <c r="A75" s="7">
        <v>66</v>
      </c>
      <c r="B75" s="7">
        <v>1</v>
      </c>
      <c r="C75" s="8" t="s">
        <v>473</v>
      </c>
      <c r="D75" s="8" t="s">
        <v>938</v>
      </c>
      <c r="E75" s="9" t="s">
        <v>939</v>
      </c>
      <c r="F75" s="9" t="s">
        <v>76</v>
      </c>
      <c r="G75" s="7">
        <v>876</v>
      </c>
      <c r="H75" s="7" t="s">
        <v>92</v>
      </c>
      <c r="I75" s="9">
        <v>1</v>
      </c>
      <c r="J75" s="9">
        <v>78401360000</v>
      </c>
      <c r="K75" s="9" t="s">
        <v>66</v>
      </c>
      <c r="L75" s="10">
        <v>35714.6</v>
      </c>
      <c r="M75" s="7" t="s">
        <v>121</v>
      </c>
      <c r="N75" s="7" t="s">
        <v>121</v>
      </c>
      <c r="O75" s="7" t="s">
        <v>123</v>
      </c>
      <c r="P75" s="9" t="s">
        <v>93</v>
      </c>
      <c r="Q75" s="9" t="s">
        <v>68</v>
      </c>
      <c r="R75" s="9" t="s">
        <v>1475</v>
      </c>
    </row>
    <row r="76" spans="1:18" ht="21">
      <c r="A76" s="7">
        <v>67</v>
      </c>
      <c r="B76" s="7">
        <v>1</v>
      </c>
      <c r="C76" s="8" t="s">
        <v>940</v>
      </c>
      <c r="D76" s="8" t="s">
        <v>941</v>
      </c>
      <c r="E76" s="9" t="s">
        <v>937</v>
      </c>
      <c r="F76" s="9" t="s">
        <v>76</v>
      </c>
      <c r="G76" s="7">
        <v>876</v>
      </c>
      <c r="H76" s="7" t="s">
        <v>92</v>
      </c>
      <c r="I76" s="9">
        <v>1</v>
      </c>
      <c r="J76" s="9">
        <v>78401360000</v>
      </c>
      <c r="K76" s="9" t="s">
        <v>476</v>
      </c>
      <c r="L76" s="10">
        <v>250</v>
      </c>
      <c r="M76" s="7" t="s">
        <v>121</v>
      </c>
      <c r="N76" s="7" t="s">
        <v>121</v>
      </c>
      <c r="O76" s="7" t="s">
        <v>121</v>
      </c>
      <c r="P76" s="9" t="s">
        <v>93</v>
      </c>
      <c r="Q76" s="9" t="s">
        <v>68</v>
      </c>
      <c r="R76" s="9" t="s">
        <v>1476</v>
      </c>
    </row>
    <row r="77" spans="1:18" ht="21">
      <c r="A77" s="7">
        <v>68</v>
      </c>
      <c r="B77" s="7">
        <v>1</v>
      </c>
      <c r="C77" s="8" t="s">
        <v>857</v>
      </c>
      <c r="D77" s="8" t="s">
        <v>938</v>
      </c>
      <c r="E77" s="9" t="s">
        <v>942</v>
      </c>
      <c r="F77" s="9" t="s">
        <v>76</v>
      </c>
      <c r="G77" s="7">
        <v>876</v>
      </c>
      <c r="H77" s="7" t="s">
        <v>92</v>
      </c>
      <c r="I77" s="9">
        <v>1</v>
      </c>
      <c r="J77" s="9">
        <v>78401360000</v>
      </c>
      <c r="K77" s="9" t="s">
        <v>66</v>
      </c>
      <c r="L77" s="10">
        <v>800</v>
      </c>
      <c r="M77" s="7" t="s">
        <v>121</v>
      </c>
      <c r="N77" s="7" t="s">
        <v>121</v>
      </c>
      <c r="O77" s="7" t="s">
        <v>122</v>
      </c>
      <c r="P77" s="9" t="s">
        <v>93</v>
      </c>
      <c r="Q77" s="9" t="s">
        <v>68</v>
      </c>
      <c r="R77" s="9" t="s">
        <v>1264</v>
      </c>
    </row>
    <row r="78" spans="1:18" ht="21">
      <c r="A78" s="7">
        <v>68</v>
      </c>
      <c r="B78" s="7">
        <v>2</v>
      </c>
      <c r="C78" s="8" t="s">
        <v>943</v>
      </c>
      <c r="D78" s="8" t="s">
        <v>938</v>
      </c>
      <c r="E78" s="9" t="s">
        <v>944</v>
      </c>
      <c r="F78" s="9" t="s">
        <v>76</v>
      </c>
      <c r="G78" s="7">
        <v>876</v>
      </c>
      <c r="H78" s="7" t="s">
        <v>92</v>
      </c>
      <c r="I78" s="9">
        <v>1</v>
      </c>
      <c r="J78" s="9">
        <v>78401360000</v>
      </c>
      <c r="K78" s="9" t="s">
        <v>66</v>
      </c>
      <c r="L78" s="10">
        <v>400</v>
      </c>
      <c r="M78" s="7" t="s">
        <v>255</v>
      </c>
      <c r="N78" s="7" t="s">
        <v>255</v>
      </c>
      <c r="O78" s="7" t="s">
        <v>255</v>
      </c>
      <c r="P78" s="9" t="s">
        <v>93</v>
      </c>
      <c r="Q78" s="9" t="s">
        <v>68</v>
      </c>
      <c r="R78" s="9" t="s">
        <v>1477</v>
      </c>
    </row>
    <row r="79" spans="1:18" ht="63">
      <c r="A79" s="7">
        <v>69</v>
      </c>
      <c r="B79" s="7">
        <v>1</v>
      </c>
      <c r="C79" s="8" t="s">
        <v>945</v>
      </c>
      <c r="D79" s="7">
        <v>7421026</v>
      </c>
      <c r="E79" s="9" t="s">
        <v>946</v>
      </c>
      <c r="F79" s="9" t="s">
        <v>76</v>
      </c>
      <c r="G79" s="7">
        <v>876</v>
      </c>
      <c r="H79" s="7" t="s">
        <v>92</v>
      </c>
      <c r="I79" s="9">
        <v>1</v>
      </c>
      <c r="J79" s="9">
        <v>78401360000</v>
      </c>
      <c r="K79" s="9" t="s">
        <v>66</v>
      </c>
      <c r="L79" s="10">
        <v>49576.8</v>
      </c>
      <c r="M79" s="7" t="s">
        <v>121</v>
      </c>
      <c r="N79" s="7" t="s">
        <v>121</v>
      </c>
      <c r="O79" s="7" t="s">
        <v>251</v>
      </c>
      <c r="P79" s="9" t="s">
        <v>93</v>
      </c>
      <c r="Q79" s="9" t="s">
        <v>68</v>
      </c>
      <c r="R79" s="9" t="s">
        <v>1478</v>
      </c>
    </row>
    <row r="80" spans="1:18" ht="21">
      <c r="A80" s="7">
        <v>70</v>
      </c>
      <c r="B80" s="7">
        <v>1</v>
      </c>
      <c r="C80" s="8" t="s">
        <v>945</v>
      </c>
      <c r="D80" s="7">
        <v>7421026</v>
      </c>
      <c r="E80" s="9" t="s">
        <v>947</v>
      </c>
      <c r="F80" s="9" t="s">
        <v>64</v>
      </c>
      <c r="G80" s="7">
        <v>876</v>
      </c>
      <c r="H80" s="7" t="s">
        <v>92</v>
      </c>
      <c r="I80" s="9">
        <v>1</v>
      </c>
      <c r="J80" s="9">
        <v>78401360000</v>
      </c>
      <c r="K80" s="9" t="s">
        <v>66</v>
      </c>
      <c r="L80" s="10">
        <v>25735</v>
      </c>
      <c r="M80" s="7" t="s">
        <v>255</v>
      </c>
      <c r="N80" s="7" t="s">
        <v>255</v>
      </c>
      <c r="O80" s="7" t="s">
        <v>251</v>
      </c>
      <c r="P80" s="9" t="s">
        <v>67</v>
      </c>
      <c r="Q80" s="9" t="s">
        <v>68</v>
      </c>
      <c r="R80" s="9" t="s">
        <v>1479</v>
      </c>
    </row>
    <row r="81" spans="1:18" ht="21">
      <c r="A81" s="7">
        <v>71</v>
      </c>
      <c r="B81" s="7">
        <v>1</v>
      </c>
      <c r="C81" s="8" t="s">
        <v>948</v>
      </c>
      <c r="D81" s="7">
        <v>7411000</v>
      </c>
      <c r="E81" s="9" t="s">
        <v>949</v>
      </c>
      <c r="F81" s="9" t="s">
        <v>76</v>
      </c>
      <c r="G81" s="7">
        <v>876</v>
      </c>
      <c r="H81" s="7" t="s">
        <v>92</v>
      </c>
      <c r="I81" s="9">
        <v>1</v>
      </c>
      <c r="J81" s="9">
        <v>78401360000</v>
      </c>
      <c r="K81" s="9" t="s">
        <v>66</v>
      </c>
      <c r="L81" s="10">
        <v>240</v>
      </c>
      <c r="M81" s="7" t="s">
        <v>121</v>
      </c>
      <c r="N81" s="7" t="s">
        <v>122</v>
      </c>
      <c r="O81" s="7" t="s">
        <v>248</v>
      </c>
      <c r="P81" s="9" t="s">
        <v>93</v>
      </c>
      <c r="Q81" s="9" t="s">
        <v>68</v>
      </c>
      <c r="R81" s="9" t="s">
        <v>1480</v>
      </c>
    </row>
    <row r="82" spans="1:18" ht="21">
      <c r="A82" s="7">
        <v>72</v>
      </c>
      <c r="B82" s="7">
        <v>1</v>
      </c>
      <c r="C82" s="8" t="s">
        <v>950</v>
      </c>
      <c r="D82" s="8" t="s">
        <v>860</v>
      </c>
      <c r="E82" s="9" t="s">
        <v>951</v>
      </c>
      <c r="F82" s="9" t="s">
        <v>64</v>
      </c>
      <c r="G82" s="7">
        <v>876</v>
      </c>
      <c r="H82" s="7" t="s">
        <v>92</v>
      </c>
      <c r="I82" s="9">
        <v>1</v>
      </c>
      <c r="J82" s="9">
        <v>78401360000</v>
      </c>
      <c r="K82" s="9" t="s">
        <v>66</v>
      </c>
      <c r="L82" s="10">
        <v>950</v>
      </c>
      <c r="M82" s="7" t="s">
        <v>255</v>
      </c>
      <c r="N82" s="7" t="s">
        <v>255</v>
      </c>
      <c r="O82" s="7" t="s">
        <v>255</v>
      </c>
      <c r="P82" s="9" t="s">
        <v>67</v>
      </c>
      <c r="Q82" s="9" t="s">
        <v>68</v>
      </c>
      <c r="R82" s="9" t="s">
        <v>1481</v>
      </c>
    </row>
    <row r="83" spans="1:18" ht="31.5">
      <c r="A83" s="7">
        <v>72</v>
      </c>
      <c r="B83" s="7">
        <v>2</v>
      </c>
      <c r="C83" s="8" t="s">
        <v>950</v>
      </c>
      <c r="D83" s="8" t="s">
        <v>860</v>
      </c>
      <c r="E83" s="9" t="s">
        <v>952</v>
      </c>
      <c r="F83" s="9" t="s">
        <v>64</v>
      </c>
      <c r="G83" s="7">
        <v>876</v>
      </c>
      <c r="H83" s="7" t="s">
        <v>92</v>
      </c>
      <c r="I83" s="9">
        <v>1</v>
      </c>
      <c r="J83" s="9">
        <v>78401360000</v>
      </c>
      <c r="K83" s="9" t="s">
        <v>66</v>
      </c>
      <c r="L83" s="10">
        <v>60</v>
      </c>
      <c r="M83" s="7" t="s">
        <v>255</v>
      </c>
      <c r="N83" s="7" t="s">
        <v>255</v>
      </c>
      <c r="O83" s="7" t="s">
        <v>255</v>
      </c>
      <c r="P83" s="9" t="s">
        <v>67</v>
      </c>
      <c r="Q83" s="9" t="s">
        <v>68</v>
      </c>
      <c r="R83" s="9" t="s">
        <v>1482</v>
      </c>
    </row>
    <row r="84" spans="1:18" ht="31.5">
      <c r="A84" s="7">
        <v>72</v>
      </c>
      <c r="B84" s="7">
        <v>3</v>
      </c>
      <c r="C84" s="8" t="s">
        <v>953</v>
      </c>
      <c r="D84" s="8" t="s">
        <v>860</v>
      </c>
      <c r="E84" s="9" t="s">
        <v>954</v>
      </c>
      <c r="F84" s="9" t="s">
        <v>64</v>
      </c>
      <c r="G84" s="7">
        <v>876</v>
      </c>
      <c r="H84" s="7" t="s">
        <v>92</v>
      </c>
      <c r="I84" s="9">
        <v>1</v>
      </c>
      <c r="J84" s="9">
        <v>78401360000</v>
      </c>
      <c r="K84" s="9" t="s">
        <v>66</v>
      </c>
      <c r="L84" s="10">
        <v>550</v>
      </c>
      <c r="M84" s="7" t="s">
        <v>255</v>
      </c>
      <c r="N84" s="7" t="s">
        <v>255</v>
      </c>
      <c r="O84" s="7" t="s">
        <v>255</v>
      </c>
      <c r="P84" s="9" t="s">
        <v>67</v>
      </c>
      <c r="Q84" s="9" t="s">
        <v>68</v>
      </c>
      <c r="R84" s="9" t="s">
        <v>1483</v>
      </c>
    </row>
    <row r="85" spans="1:18" ht="31.5">
      <c r="A85" s="7">
        <v>72</v>
      </c>
      <c r="B85" s="7">
        <v>4</v>
      </c>
      <c r="C85" s="8" t="s">
        <v>950</v>
      </c>
      <c r="D85" s="8" t="s">
        <v>860</v>
      </c>
      <c r="E85" s="9" t="s">
        <v>955</v>
      </c>
      <c r="F85" s="9" t="s">
        <v>64</v>
      </c>
      <c r="G85" s="7">
        <v>876</v>
      </c>
      <c r="H85" s="7" t="s">
        <v>92</v>
      </c>
      <c r="I85" s="9">
        <v>1</v>
      </c>
      <c r="J85" s="9">
        <v>78401360000</v>
      </c>
      <c r="K85" s="9" t="s">
        <v>66</v>
      </c>
      <c r="L85" s="10">
        <v>230</v>
      </c>
      <c r="M85" s="7" t="s">
        <v>255</v>
      </c>
      <c r="N85" s="7" t="s">
        <v>255</v>
      </c>
      <c r="O85" s="7" t="s">
        <v>255</v>
      </c>
      <c r="P85" s="9" t="s">
        <v>67</v>
      </c>
      <c r="Q85" s="9" t="s">
        <v>68</v>
      </c>
      <c r="R85" s="9" t="s">
        <v>1483</v>
      </c>
    </row>
    <row r="86" spans="1:18" ht="21">
      <c r="A86" s="7">
        <v>73</v>
      </c>
      <c r="B86" s="7">
        <v>1</v>
      </c>
      <c r="C86" s="8" t="s">
        <v>900</v>
      </c>
      <c r="D86" s="8" t="s">
        <v>956</v>
      </c>
      <c r="E86" s="9" t="s">
        <v>957</v>
      </c>
      <c r="F86" s="9" t="s">
        <v>76</v>
      </c>
      <c r="G86" s="7">
        <v>876</v>
      </c>
      <c r="H86" s="7" t="s">
        <v>92</v>
      </c>
      <c r="I86" s="9">
        <v>1</v>
      </c>
      <c r="J86" s="9">
        <v>78401360000</v>
      </c>
      <c r="K86" s="9" t="s">
        <v>66</v>
      </c>
      <c r="L86" s="10">
        <v>11302.03</v>
      </c>
      <c r="M86" s="7" t="s">
        <v>121</v>
      </c>
      <c r="N86" s="7" t="s">
        <v>122</v>
      </c>
      <c r="O86" s="7" t="s">
        <v>123</v>
      </c>
      <c r="P86" s="9" t="s">
        <v>93</v>
      </c>
      <c r="Q86" s="9" t="s">
        <v>68</v>
      </c>
      <c r="R86" s="9" t="s">
        <v>1484</v>
      </c>
    </row>
    <row r="87" spans="1:18" ht="31.5">
      <c r="A87" s="7">
        <v>74</v>
      </c>
      <c r="B87" s="7">
        <v>1</v>
      </c>
      <c r="C87" s="8" t="s">
        <v>166</v>
      </c>
      <c r="D87" s="7">
        <v>7523090</v>
      </c>
      <c r="E87" s="9" t="s">
        <v>958</v>
      </c>
      <c r="F87" s="9" t="s">
        <v>76</v>
      </c>
      <c r="G87" s="7">
        <v>876</v>
      </c>
      <c r="H87" s="7" t="s">
        <v>92</v>
      </c>
      <c r="I87" s="9">
        <v>1</v>
      </c>
      <c r="J87" s="9">
        <v>78401360000</v>
      </c>
      <c r="K87" s="9" t="s">
        <v>66</v>
      </c>
      <c r="L87" s="10">
        <v>114.3</v>
      </c>
      <c r="M87" s="7" t="s">
        <v>122</v>
      </c>
      <c r="N87" s="7" t="s">
        <v>122</v>
      </c>
      <c r="O87" s="7" t="s">
        <v>126</v>
      </c>
      <c r="P87" s="9" t="s">
        <v>93</v>
      </c>
      <c r="Q87" s="9" t="s">
        <v>68</v>
      </c>
      <c r="R87" s="9" t="s">
        <v>1485</v>
      </c>
    </row>
    <row r="88" spans="1:18" ht="31.5">
      <c r="A88" s="7">
        <v>75</v>
      </c>
      <c r="B88" s="7">
        <v>1</v>
      </c>
      <c r="C88" s="8" t="s">
        <v>222</v>
      </c>
      <c r="D88" s="7">
        <v>7411000</v>
      </c>
      <c r="E88" s="9" t="s">
        <v>959</v>
      </c>
      <c r="F88" s="9" t="s">
        <v>76</v>
      </c>
      <c r="G88" s="7">
        <v>876</v>
      </c>
      <c r="H88" s="7" t="s">
        <v>92</v>
      </c>
      <c r="I88" s="9">
        <v>1</v>
      </c>
      <c r="J88" s="9">
        <v>78401360000</v>
      </c>
      <c r="K88" s="9" t="s">
        <v>66</v>
      </c>
      <c r="L88" s="10">
        <v>7040</v>
      </c>
      <c r="M88" s="7" t="s">
        <v>122</v>
      </c>
      <c r="N88" s="7" t="s">
        <v>122</v>
      </c>
      <c r="O88" s="7" t="s">
        <v>123</v>
      </c>
      <c r="P88" s="9" t="s">
        <v>93</v>
      </c>
      <c r="Q88" s="9" t="s">
        <v>68</v>
      </c>
      <c r="R88" s="9" t="s">
        <v>1486</v>
      </c>
    </row>
    <row r="89" spans="1:18" ht="31.5">
      <c r="A89" s="7">
        <v>76</v>
      </c>
      <c r="B89" s="7">
        <v>1</v>
      </c>
      <c r="C89" s="8" t="s">
        <v>960</v>
      </c>
      <c r="D89" s="7">
        <v>9440000</v>
      </c>
      <c r="E89" s="9" t="s">
        <v>922</v>
      </c>
      <c r="F89" s="9" t="s">
        <v>76</v>
      </c>
      <c r="G89" s="7">
        <v>876</v>
      </c>
      <c r="H89" s="7" t="s">
        <v>92</v>
      </c>
      <c r="I89" s="9">
        <v>1</v>
      </c>
      <c r="J89" s="9">
        <v>78401360000</v>
      </c>
      <c r="K89" s="9" t="s">
        <v>66</v>
      </c>
      <c r="L89" s="10">
        <v>2351.2</v>
      </c>
      <c r="M89" s="7" t="s">
        <v>122</v>
      </c>
      <c r="N89" s="7" t="s">
        <v>122</v>
      </c>
      <c r="O89" s="7" t="s">
        <v>123</v>
      </c>
      <c r="P89" s="9" t="s">
        <v>93</v>
      </c>
      <c r="Q89" s="9" t="s">
        <v>68</v>
      </c>
      <c r="R89" s="9" t="s">
        <v>1487</v>
      </c>
    </row>
    <row r="90" spans="1:18" s="27" customFormat="1" ht="42">
      <c r="A90" s="23">
        <v>77</v>
      </c>
      <c r="B90" s="23">
        <v>1</v>
      </c>
      <c r="C90" s="24" t="s">
        <v>869</v>
      </c>
      <c r="D90" s="24" t="s">
        <v>961</v>
      </c>
      <c r="E90" s="25" t="s">
        <v>870</v>
      </c>
      <c r="F90" s="25" t="s">
        <v>76</v>
      </c>
      <c r="G90" s="23">
        <v>876</v>
      </c>
      <c r="H90" s="23" t="s">
        <v>92</v>
      </c>
      <c r="I90" s="25">
        <v>1</v>
      </c>
      <c r="J90" s="25">
        <v>78401360000</v>
      </c>
      <c r="K90" s="25" t="s">
        <v>476</v>
      </c>
      <c r="L90" s="26">
        <v>529.2</v>
      </c>
      <c r="M90" s="23" t="s">
        <v>123</v>
      </c>
      <c r="N90" s="23" t="s">
        <v>130</v>
      </c>
      <c r="O90" s="23" t="s">
        <v>134</v>
      </c>
      <c r="P90" s="25" t="s">
        <v>93</v>
      </c>
      <c r="Q90" s="25" t="s">
        <v>68</v>
      </c>
      <c r="R90" s="25" t="s">
        <v>1488</v>
      </c>
    </row>
    <row r="91" spans="1:18" ht="31.5">
      <c r="A91" s="7">
        <v>78</v>
      </c>
      <c r="B91" s="7">
        <v>1</v>
      </c>
      <c r="C91" s="8" t="s">
        <v>865</v>
      </c>
      <c r="D91" s="8" t="s">
        <v>962</v>
      </c>
      <c r="E91" s="9" t="s">
        <v>963</v>
      </c>
      <c r="F91" s="9" t="s">
        <v>64</v>
      </c>
      <c r="G91" s="7">
        <v>876</v>
      </c>
      <c r="H91" s="7" t="s">
        <v>92</v>
      </c>
      <c r="I91" s="9">
        <v>1</v>
      </c>
      <c r="J91" s="9">
        <v>78401360000</v>
      </c>
      <c r="K91" s="9" t="s">
        <v>66</v>
      </c>
      <c r="L91" s="10">
        <v>8260</v>
      </c>
      <c r="M91" s="7" t="s">
        <v>255</v>
      </c>
      <c r="N91" s="7" t="s">
        <v>126</v>
      </c>
      <c r="O91" s="7" t="s">
        <v>252</v>
      </c>
      <c r="P91" s="9" t="s">
        <v>182</v>
      </c>
      <c r="Q91" s="9" t="s">
        <v>77</v>
      </c>
      <c r="R91" s="9" t="s">
        <v>1489</v>
      </c>
    </row>
    <row r="92" spans="1:18" ht="31.5">
      <c r="A92" s="7">
        <v>79</v>
      </c>
      <c r="B92" s="7">
        <v>1</v>
      </c>
      <c r="C92" s="8" t="s">
        <v>943</v>
      </c>
      <c r="D92" s="7">
        <v>6719020</v>
      </c>
      <c r="E92" s="9" t="s">
        <v>964</v>
      </c>
      <c r="F92" s="9" t="s">
        <v>76</v>
      </c>
      <c r="G92" s="7">
        <v>876</v>
      </c>
      <c r="H92" s="7" t="s">
        <v>92</v>
      </c>
      <c r="I92" s="9">
        <v>1</v>
      </c>
      <c r="J92" s="9">
        <v>78401360000</v>
      </c>
      <c r="K92" s="9" t="s">
        <v>66</v>
      </c>
      <c r="L92" s="10">
        <v>420</v>
      </c>
      <c r="M92" s="7" t="s">
        <v>255</v>
      </c>
      <c r="N92" s="7" t="s">
        <v>255</v>
      </c>
      <c r="O92" s="7" t="s">
        <v>123</v>
      </c>
      <c r="P92" s="9" t="s">
        <v>93</v>
      </c>
      <c r="Q92" s="9" t="s">
        <v>68</v>
      </c>
      <c r="R92" s="9" t="s">
        <v>1490</v>
      </c>
    </row>
    <row r="93" spans="1:18" s="53" customFormat="1" ht="21">
      <c r="A93" s="49">
        <v>80</v>
      </c>
      <c r="B93" s="49">
        <v>1</v>
      </c>
      <c r="C93" s="50" t="s">
        <v>965</v>
      </c>
      <c r="D93" s="49">
        <v>6590050</v>
      </c>
      <c r="E93" s="51" t="s">
        <v>966</v>
      </c>
      <c r="F93" s="51" t="s">
        <v>64</v>
      </c>
      <c r="G93" s="49">
        <v>796</v>
      </c>
      <c r="H93" s="49" t="s">
        <v>65</v>
      </c>
      <c r="I93" s="51">
        <v>31</v>
      </c>
      <c r="J93" s="51">
        <v>78401360000</v>
      </c>
      <c r="K93" s="51" t="s">
        <v>66</v>
      </c>
      <c r="L93" s="52">
        <v>19900</v>
      </c>
      <c r="M93" s="49" t="s">
        <v>255</v>
      </c>
      <c r="N93" s="49" t="s">
        <v>126</v>
      </c>
      <c r="O93" s="49" t="s">
        <v>1245</v>
      </c>
      <c r="P93" s="51" t="s">
        <v>67</v>
      </c>
      <c r="Q93" s="51" t="s">
        <v>68</v>
      </c>
      <c r="R93" s="51"/>
    </row>
    <row r="94" spans="1:18" s="64" customFormat="1" ht="52.5">
      <c r="A94" s="60">
        <v>81</v>
      </c>
      <c r="B94" s="60">
        <v>1</v>
      </c>
      <c r="C94" s="61" t="s">
        <v>967</v>
      </c>
      <c r="D94" s="61" t="s">
        <v>968</v>
      </c>
      <c r="E94" s="62" t="s">
        <v>969</v>
      </c>
      <c r="F94" s="62" t="s">
        <v>64</v>
      </c>
      <c r="G94" s="60">
        <v>796</v>
      </c>
      <c r="H94" s="60" t="s">
        <v>65</v>
      </c>
      <c r="I94" s="62">
        <v>1</v>
      </c>
      <c r="J94" s="62">
        <v>78401360000</v>
      </c>
      <c r="K94" s="62" t="s">
        <v>66</v>
      </c>
      <c r="L94" s="63">
        <v>1500</v>
      </c>
      <c r="M94" s="60" t="s">
        <v>126</v>
      </c>
      <c r="N94" s="60" t="s">
        <v>123</v>
      </c>
      <c r="O94" s="60" t="s">
        <v>123</v>
      </c>
      <c r="P94" s="62" t="s">
        <v>67</v>
      </c>
      <c r="Q94" s="62" t="s">
        <v>68</v>
      </c>
      <c r="R94" s="62"/>
    </row>
    <row r="95" spans="1:18" s="78" customFormat="1" ht="21">
      <c r="A95" s="75">
        <v>82</v>
      </c>
      <c r="B95" s="75">
        <v>1</v>
      </c>
      <c r="C95" s="76" t="s">
        <v>878</v>
      </c>
      <c r="D95" s="76" t="s">
        <v>879</v>
      </c>
      <c r="E95" s="77" t="s">
        <v>970</v>
      </c>
      <c r="F95" s="77" t="s">
        <v>64</v>
      </c>
      <c r="G95" s="75">
        <v>876</v>
      </c>
      <c r="H95" s="75" t="s">
        <v>92</v>
      </c>
      <c r="I95" s="77">
        <v>1</v>
      </c>
      <c r="J95" s="77">
        <v>78401360000</v>
      </c>
      <c r="K95" s="77" t="s">
        <v>66</v>
      </c>
      <c r="L95" s="55">
        <v>12800</v>
      </c>
      <c r="M95" s="75" t="s">
        <v>126</v>
      </c>
      <c r="N95" s="75" t="s">
        <v>127</v>
      </c>
      <c r="O95" s="75" t="s">
        <v>128</v>
      </c>
      <c r="P95" s="77" t="s">
        <v>67</v>
      </c>
      <c r="Q95" s="77" t="s">
        <v>68</v>
      </c>
      <c r="R95" s="25" t="s">
        <v>1427</v>
      </c>
    </row>
    <row r="96" spans="1:18" s="27" customFormat="1" ht="21">
      <c r="A96" s="23">
        <v>83</v>
      </c>
      <c r="B96" s="23">
        <v>1</v>
      </c>
      <c r="C96" s="24" t="s">
        <v>971</v>
      </c>
      <c r="D96" s="24" t="s">
        <v>972</v>
      </c>
      <c r="E96" s="25" t="s">
        <v>973</v>
      </c>
      <c r="F96" s="25" t="s">
        <v>64</v>
      </c>
      <c r="G96" s="23">
        <v>876</v>
      </c>
      <c r="H96" s="23" t="s">
        <v>92</v>
      </c>
      <c r="I96" s="25">
        <v>1</v>
      </c>
      <c r="J96" s="25">
        <v>78401360000</v>
      </c>
      <c r="K96" s="25" t="s">
        <v>476</v>
      </c>
      <c r="L96" s="26">
        <v>360</v>
      </c>
      <c r="M96" s="23" t="s">
        <v>126</v>
      </c>
      <c r="N96" s="23" t="s">
        <v>130</v>
      </c>
      <c r="O96" s="23" t="s">
        <v>134</v>
      </c>
      <c r="P96" s="25" t="s">
        <v>67</v>
      </c>
      <c r="Q96" s="25" t="s">
        <v>68</v>
      </c>
      <c r="R96" s="25" t="s">
        <v>1427</v>
      </c>
    </row>
    <row r="97" spans="1:18" s="27" customFormat="1" ht="21">
      <c r="A97" s="23">
        <v>84</v>
      </c>
      <c r="B97" s="23">
        <v>1</v>
      </c>
      <c r="C97" s="24" t="s">
        <v>974</v>
      </c>
      <c r="D97" s="24" t="s">
        <v>975</v>
      </c>
      <c r="E97" s="25" t="s">
        <v>1576</v>
      </c>
      <c r="F97" s="25" t="s">
        <v>64</v>
      </c>
      <c r="G97" s="23">
        <v>876</v>
      </c>
      <c r="H97" s="23" t="s">
        <v>92</v>
      </c>
      <c r="I97" s="25">
        <v>1</v>
      </c>
      <c r="J97" s="25">
        <v>78401360000</v>
      </c>
      <c r="K97" s="25" t="s">
        <v>476</v>
      </c>
      <c r="L97" s="26">
        <v>12000</v>
      </c>
      <c r="M97" s="23" t="s">
        <v>136</v>
      </c>
      <c r="N97" s="23" t="s">
        <v>130</v>
      </c>
      <c r="O97" s="23" t="s">
        <v>134</v>
      </c>
      <c r="P97" s="25" t="s">
        <v>67</v>
      </c>
      <c r="Q97" s="25" t="s">
        <v>68</v>
      </c>
      <c r="R97" s="25" t="s">
        <v>1427</v>
      </c>
    </row>
    <row r="98" spans="1:1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 t="s">
        <v>70</v>
      </c>
      <c r="L98" s="12">
        <f>SUM(L26:L97)</f>
        <v>5050544.680000001</v>
      </c>
      <c r="M98" s="11"/>
      <c r="N98" s="11"/>
      <c r="O98" s="11"/>
      <c r="P98" s="11"/>
      <c r="Q98" s="11"/>
      <c r="R98" s="11"/>
    </row>
    <row r="99" spans="1:18" ht="21">
      <c r="A99" s="7">
        <v>1001</v>
      </c>
      <c r="B99" s="7">
        <v>1</v>
      </c>
      <c r="C99" s="8" t="s">
        <v>971</v>
      </c>
      <c r="D99" s="7">
        <v>6040000</v>
      </c>
      <c r="E99" s="9" t="s">
        <v>976</v>
      </c>
      <c r="F99" s="9" t="s">
        <v>76</v>
      </c>
      <c r="G99" s="7">
        <v>796</v>
      </c>
      <c r="H99" s="7" t="s">
        <v>65</v>
      </c>
      <c r="I99" s="9">
        <v>140</v>
      </c>
      <c r="J99" s="9">
        <v>78401360000</v>
      </c>
      <c r="K99" s="9" t="s">
        <v>73</v>
      </c>
      <c r="L99" s="10">
        <v>864</v>
      </c>
      <c r="M99" s="7" t="s">
        <v>132</v>
      </c>
      <c r="N99" s="7" t="s">
        <v>124</v>
      </c>
      <c r="O99" s="7" t="s">
        <v>130</v>
      </c>
      <c r="P99" s="9" t="s">
        <v>93</v>
      </c>
      <c r="Q99" s="9" t="s">
        <v>68</v>
      </c>
      <c r="R99" s="9" t="s">
        <v>1491</v>
      </c>
    </row>
    <row r="100" spans="1:18" ht="21">
      <c r="A100" s="7">
        <v>1002</v>
      </c>
      <c r="B100" s="7">
        <v>1</v>
      </c>
      <c r="C100" s="8" t="s">
        <v>869</v>
      </c>
      <c r="D100" s="7">
        <v>6411090</v>
      </c>
      <c r="E100" s="9" t="s">
        <v>977</v>
      </c>
      <c r="F100" s="9" t="s">
        <v>76</v>
      </c>
      <c r="G100" s="7">
        <v>876</v>
      </c>
      <c r="H100" s="7" t="s">
        <v>92</v>
      </c>
      <c r="I100" s="9">
        <v>1</v>
      </c>
      <c r="J100" s="9">
        <v>78401360000</v>
      </c>
      <c r="K100" s="9" t="s">
        <v>73</v>
      </c>
      <c r="L100" s="10">
        <v>466.8</v>
      </c>
      <c r="M100" s="7" t="s">
        <v>129</v>
      </c>
      <c r="N100" s="7" t="s">
        <v>124</v>
      </c>
      <c r="O100" s="7" t="s">
        <v>130</v>
      </c>
      <c r="P100" s="9" t="s">
        <v>93</v>
      </c>
      <c r="Q100" s="9" t="s">
        <v>68</v>
      </c>
      <c r="R100" s="9" t="s">
        <v>1492</v>
      </c>
    </row>
    <row r="101" spans="1:18" ht="21">
      <c r="A101" s="7">
        <v>1003</v>
      </c>
      <c r="B101" s="7">
        <v>1</v>
      </c>
      <c r="C101" s="8" t="s">
        <v>978</v>
      </c>
      <c r="D101" s="7">
        <v>6412000</v>
      </c>
      <c r="E101" s="9" t="s">
        <v>979</v>
      </c>
      <c r="F101" s="9" t="s">
        <v>76</v>
      </c>
      <c r="G101" s="7">
        <v>876</v>
      </c>
      <c r="H101" s="7" t="s">
        <v>92</v>
      </c>
      <c r="I101" s="9">
        <v>1</v>
      </c>
      <c r="J101" s="9">
        <v>78401360000</v>
      </c>
      <c r="K101" s="9" t="s">
        <v>73</v>
      </c>
      <c r="L101" s="10">
        <v>366.4</v>
      </c>
      <c r="M101" s="7" t="s">
        <v>132</v>
      </c>
      <c r="N101" s="7" t="s">
        <v>129</v>
      </c>
      <c r="O101" s="7" t="s">
        <v>123</v>
      </c>
      <c r="P101" s="9" t="s">
        <v>93</v>
      </c>
      <c r="Q101" s="9" t="s">
        <v>68</v>
      </c>
      <c r="R101" s="9" t="s">
        <v>1493</v>
      </c>
    </row>
    <row r="102" spans="1:18" ht="21">
      <c r="A102" s="7">
        <v>1004</v>
      </c>
      <c r="B102" s="7">
        <v>1</v>
      </c>
      <c r="C102" s="8" t="s">
        <v>980</v>
      </c>
      <c r="D102" s="8" t="s">
        <v>981</v>
      </c>
      <c r="E102" s="9" t="s">
        <v>982</v>
      </c>
      <c r="F102" s="9" t="s">
        <v>76</v>
      </c>
      <c r="G102" s="7">
        <v>876</v>
      </c>
      <c r="H102" s="7" t="s">
        <v>92</v>
      </c>
      <c r="I102" s="9">
        <v>1</v>
      </c>
      <c r="J102" s="9">
        <v>78401360000</v>
      </c>
      <c r="K102" s="9" t="s">
        <v>73</v>
      </c>
      <c r="L102" s="10">
        <v>350</v>
      </c>
      <c r="M102" s="7" t="s">
        <v>135</v>
      </c>
      <c r="N102" s="7" t="s">
        <v>121</v>
      </c>
      <c r="O102" s="7" t="s">
        <v>251</v>
      </c>
      <c r="P102" s="9" t="s">
        <v>67</v>
      </c>
      <c r="Q102" s="9" t="s">
        <v>68</v>
      </c>
      <c r="R102" s="9" t="s">
        <v>853</v>
      </c>
    </row>
    <row r="103" spans="1:18" ht="21">
      <c r="A103" s="7">
        <v>1005</v>
      </c>
      <c r="B103" s="7">
        <v>1</v>
      </c>
      <c r="C103" s="8" t="s">
        <v>980</v>
      </c>
      <c r="D103" s="8" t="s">
        <v>981</v>
      </c>
      <c r="E103" s="9" t="s">
        <v>983</v>
      </c>
      <c r="F103" s="9" t="s">
        <v>76</v>
      </c>
      <c r="G103" s="7">
        <v>876</v>
      </c>
      <c r="H103" s="7" t="s">
        <v>92</v>
      </c>
      <c r="I103" s="9">
        <v>1</v>
      </c>
      <c r="J103" s="9">
        <v>78401360000</v>
      </c>
      <c r="K103" s="9" t="s">
        <v>73</v>
      </c>
      <c r="L103" s="10">
        <v>320</v>
      </c>
      <c r="M103" s="7" t="s">
        <v>121</v>
      </c>
      <c r="N103" s="7" t="s">
        <v>121</v>
      </c>
      <c r="O103" s="7" t="s">
        <v>251</v>
      </c>
      <c r="P103" s="9" t="s">
        <v>67</v>
      </c>
      <c r="Q103" s="9" t="s">
        <v>68</v>
      </c>
      <c r="R103" s="9" t="s">
        <v>853</v>
      </c>
    </row>
    <row r="104" spans="1:18" ht="21">
      <c r="A104" s="7">
        <v>1006</v>
      </c>
      <c r="B104" s="7">
        <v>1</v>
      </c>
      <c r="C104" s="8" t="s">
        <v>984</v>
      </c>
      <c r="D104" s="7">
        <v>9910090</v>
      </c>
      <c r="E104" s="9" t="s">
        <v>985</v>
      </c>
      <c r="F104" s="9" t="s">
        <v>64</v>
      </c>
      <c r="G104" s="7">
        <v>876</v>
      </c>
      <c r="H104" s="7" t="s">
        <v>92</v>
      </c>
      <c r="I104" s="9">
        <v>1</v>
      </c>
      <c r="J104" s="9">
        <v>78401360000</v>
      </c>
      <c r="K104" s="9" t="s">
        <v>73</v>
      </c>
      <c r="L104" s="10">
        <v>406</v>
      </c>
      <c r="M104" s="7" t="s">
        <v>129</v>
      </c>
      <c r="N104" s="7" t="s">
        <v>129</v>
      </c>
      <c r="O104" s="7" t="s">
        <v>123</v>
      </c>
      <c r="P104" s="9" t="s">
        <v>93</v>
      </c>
      <c r="Q104" s="9" t="s">
        <v>68</v>
      </c>
      <c r="R104" s="9" t="s">
        <v>1043</v>
      </c>
    </row>
    <row r="105" spans="1:18" ht="21">
      <c r="A105" s="7">
        <v>1007</v>
      </c>
      <c r="B105" s="7">
        <v>1</v>
      </c>
      <c r="C105" s="8" t="s">
        <v>986</v>
      </c>
      <c r="D105" s="7">
        <v>3700000</v>
      </c>
      <c r="E105" s="9" t="s">
        <v>987</v>
      </c>
      <c r="F105" s="9" t="s">
        <v>76</v>
      </c>
      <c r="G105" s="7">
        <v>876</v>
      </c>
      <c r="H105" s="7" t="s">
        <v>92</v>
      </c>
      <c r="I105" s="9">
        <v>1</v>
      </c>
      <c r="J105" s="9">
        <v>78401360000</v>
      </c>
      <c r="K105" s="9" t="s">
        <v>73</v>
      </c>
      <c r="L105" s="10">
        <v>436</v>
      </c>
      <c r="M105" s="7" t="s">
        <v>129</v>
      </c>
      <c r="N105" s="7" t="s">
        <v>129</v>
      </c>
      <c r="O105" s="7" t="s">
        <v>123</v>
      </c>
      <c r="P105" s="9" t="s">
        <v>93</v>
      </c>
      <c r="Q105" s="9" t="s">
        <v>68</v>
      </c>
      <c r="R105" s="9" t="s">
        <v>1043</v>
      </c>
    </row>
    <row r="106" spans="1:18" ht="21">
      <c r="A106" s="7">
        <v>1009</v>
      </c>
      <c r="B106" s="7">
        <v>1</v>
      </c>
      <c r="C106" s="8" t="s">
        <v>865</v>
      </c>
      <c r="D106" s="7">
        <v>7493010</v>
      </c>
      <c r="E106" s="9" t="s">
        <v>989</v>
      </c>
      <c r="F106" s="9" t="s">
        <v>76</v>
      </c>
      <c r="G106" s="7">
        <v>876</v>
      </c>
      <c r="H106" s="7" t="s">
        <v>92</v>
      </c>
      <c r="I106" s="9">
        <v>1</v>
      </c>
      <c r="J106" s="9">
        <v>78401360000</v>
      </c>
      <c r="K106" s="9" t="s">
        <v>73</v>
      </c>
      <c r="L106" s="10">
        <v>513</v>
      </c>
      <c r="M106" s="7" t="s">
        <v>122</v>
      </c>
      <c r="N106" s="7" t="s">
        <v>122</v>
      </c>
      <c r="O106" s="7" t="s">
        <v>248</v>
      </c>
      <c r="P106" s="9" t="s">
        <v>182</v>
      </c>
      <c r="Q106" s="9" t="s">
        <v>77</v>
      </c>
      <c r="R106" s="9" t="s">
        <v>1494</v>
      </c>
    </row>
    <row r="107" spans="1:18" ht="21">
      <c r="A107" s="7">
        <v>1010</v>
      </c>
      <c r="B107" s="7">
        <v>1</v>
      </c>
      <c r="C107" s="8" t="s">
        <v>867</v>
      </c>
      <c r="D107" s="7">
        <v>141000</v>
      </c>
      <c r="E107" s="9" t="s">
        <v>990</v>
      </c>
      <c r="F107" s="9" t="s">
        <v>76</v>
      </c>
      <c r="G107" s="7">
        <v>876</v>
      </c>
      <c r="H107" s="7" t="s">
        <v>92</v>
      </c>
      <c r="I107" s="9">
        <v>1</v>
      </c>
      <c r="J107" s="9">
        <v>78401360000</v>
      </c>
      <c r="K107" s="9" t="s">
        <v>73</v>
      </c>
      <c r="L107" s="10">
        <v>550</v>
      </c>
      <c r="M107" s="7" t="s">
        <v>135</v>
      </c>
      <c r="N107" s="7" t="s">
        <v>135</v>
      </c>
      <c r="O107" s="7" t="s">
        <v>255</v>
      </c>
      <c r="P107" s="9" t="s">
        <v>67</v>
      </c>
      <c r="Q107" s="9" t="s">
        <v>68</v>
      </c>
      <c r="R107" s="9" t="s">
        <v>1128</v>
      </c>
    </row>
    <row r="108" spans="1:18" ht="21">
      <c r="A108" s="7">
        <v>1011</v>
      </c>
      <c r="B108" s="7">
        <v>1</v>
      </c>
      <c r="C108" s="8" t="s">
        <v>308</v>
      </c>
      <c r="D108" s="7">
        <v>141314</v>
      </c>
      <c r="E108" s="9" t="s">
        <v>991</v>
      </c>
      <c r="F108" s="9" t="s">
        <v>64</v>
      </c>
      <c r="G108" s="7">
        <v>876</v>
      </c>
      <c r="H108" s="7" t="s">
        <v>92</v>
      </c>
      <c r="I108" s="9">
        <v>1</v>
      </c>
      <c r="J108" s="9">
        <v>78401360000</v>
      </c>
      <c r="K108" s="9" t="s">
        <v>73</v>
      </c>
      <c r="L108" s="10">
        <v>1550</v>
      </c>
      <c r="M108" s="7" t="s">
        <v>131</v>
      </c>
      <c r="N108" s="7" t="s">
        <v>135</v>
      </c>
      <c r="O108" s="7" t="s">
        <v>255</v>
      </c>
      <c r="P108" s="9" t="s">
        <v>219</v>
      </c>
      <c r="Q108" s="9" t="s">
        <v>68</v>
      </c>
      <c r="R108" s="51" t="s">
        <v>1495</v>
      </c>
    </row>
    <row r="109" spans="1:18" ht="84">
      <c r="A109" s="7">
        <v>1012</v>
      </c>
      <c r="B109" s="7">
        <v>1</v>
      </c>
      <c r="C109" s="8" t="s">
        <v>992</v>
      </c>
      <c r="D109" s="7">
        <v>5510091</v>
      </c>
      <c r="E109" s="9" t="s">
        <v>993</v>
      </c>
      <c r="F109" s="9" t="s">
        <v>64</v>
      </c>
      <c r="G109" s="7">
        <v>796</v>
      </c>
      <c r="H109" s="7" t="s">
        <v>65</v>
      </c>
      <c r="I109" s="9">
        <v>1</v>
      </c>
      <c r="J109" s="9">
        <v>78401360000</v>
      </c>
      <c r="K109" s="9" t="s">
        <v>73</v>
      </c>
      <c r="L109" s="10">
        <v>1502</v>
      </c>
      <c r="M109" s="7" t="s">
        <v>133</v>
      </c>
      <c r="N109" s="7" t="s">
        <v>135</v>
      </c>
      <c r="O109" s="7" t="s">
        <v>122</v>
      </c>
      <c r="P109" s="9" t="s">
        <v>93</v>
      </c>
      <c r="Q109" s="9" t="s">
        <v>68</v>
      </c>
      <c r="R109" s="9" t="s">
        <v>1496</v>
      </c>
    </row>
    <row r="110" spans="1:18" ht="21">
      <c r="A110" s="7">
        <v>1013</v>
      </c>
      <c r="B110" s="7">
        <v>1</v>
      </c>
      <c r="C110" s="8" t="s">
        <v>672</v>
      </c>
      <c r="D110" s="7">
        <v>8514000</v>
      </c>
      <c r="E110" s="9" t="s">
        <v>994</v>
      </c>
      <c r="F110" s="9" t="s">
        <v>76</v>
      </c>
      <c r="G110" s="7">
        <v>876</v>
      </c>
      <c r="H110" s="7" t="s">
        <v>92</v>
      </c>
      <c r="I110" s="9">
        <v>1</v>
      </c>
      <c r="J110" s="9">
        <v>78401360000</v>
      </c>
      <c r="K110" s="9" t="s">
        <v>73</v>
      </c>
      <c r="L110" s="10">
        <v>380</v>
      </c>
      <c r="M110" s="7" t="s">
        <v>121</v>
      </c>
      <c r="N110" s="7" t="s">
        <v>121</v>
      </c>
      <c r="O110" s="7" t="s">
        <v>123</v>
      </c>
      <c r="P110" s="9" t="s">
        <v>93</v>
      </c>
      <c r="Q110" s="9" t="s">
        <v>68</v>
      </c>
      <c r="R110" s="9" t="s">
        <v>1497</v>
      </c>
    </row>
    <row r="111" spans="1:18" ht="21">
      <c r="A111" s="7">
        <v>1014</v>
      </c>
      <c r="B111" s="7">
        <v>1</v>
      </c>
      <c r="C111" s="8" t="s">
        <v>995</v>
      </c>
      <c r="D111" s="7">
        <v>5122520</v>
      </c>
      <c r="E111" s="9" t="s">
        <v>996</v>
      </c>
      <c r="F111" s="9" t="s">
        <v>64</v>
      </c>
      <c r="G111" s="7">
        <v>796</v>
      </c>
      <c r="H111" s="7" t="s">
        <v>65</v>
      </c>
      <c r="I111" s="9">
        <v>1</v>
      </c>
      <c r="J111" s="9">
        <v>78401360000</v>
      </c>
      <c r="K111" s="9" t="s">
        <v>73</v>
      </c>
      <c r="L111" s="10">
        <v>600</v>
      </c>
      <c r="M111" s="7" t="s">
        <v>126</v>
      </c>
      <c r="N111" s="7" t="s">
        <v>123</v>
      </c>
      <c r="O111" s="7" t="s">
        <v>123</v>
      </c>
      <c r="P111" s="9" t="s">
        <v>67</v>
      </c>
      <c r="Q111" s="9" t="s">
        <v>68</v>
      </c>
      <c r="R111" s="9"/>
    </row>
    <row r="112" spans="1:18" ht="21">
      <c r="A112" s="7">
        <v>1015</v>
      </c>
      <c r="B112" s="7">
        <v>1</v>
      </c>
      <c r="C112" s="8" t="s">
        <v>997</v>
      </c>
      <c r="D112" s="7">
        <v>6020000</v>
      </c>
      <c r="E112" s="9" t="s">
        <v>998</v>
      </c>
      <c r="F112" s="9" t="s">
        <v>76</v>
      </c>
      <c r="G112" s="7">
        <v>876</v>
      </c>
      <c r="H112" s="7" t="s">
        <v>92</v>
      </c>
      <c r="I112" s="9">
        <v>1</v>
      </c>
      <c r="J112" s="9">
        <v>78401360000</v>
      </c>
      <c r="K112" s="9" t="s">
        <v>73</v>
      </c>
      <c r="L112" s="10">
        <v>7614.36</v>
      </c>
      <c r="M112" s="7" t="s">
        <v>245</v>
      </c>
      <c r="N112" s="7" t="s">
        <v>125</v>
      </c>
      <c r="O112" s="7" t="s">
        <v>123</v>
      </c>
      <c r="P112" s="9" t="s">
        <v>182</v>
      </c>
      <c r="Q112" s="9" t="s">
        <v>77</v>
      </c>
      <c r="R112" s="9" t="s">
        <v>1498</v>
      </c>
    </row>
    <row r="113" spans="1:18" ht="21">
      <c r="A113" s="7">
        <v>1015</v>
      </c>
      <c r="B113" s="7">
        <v>2</v>
      </c>
      <c r="C113" s="8" t="s">
        <v>999</v>
      </c>
      <c r="D113" s="7">
        <v>6021000</v>
      </c>
      <c r="E113" s="9" t="s">
        <v>1000</v>
      </c>
      <c r="F113" s="9" t="s">
        <v>76</v>
      </c>
      <c r="G113" s="7">
        <v>876</v>
      </c>
      <c r="H113" s="7" t="s">
        <v>92</v>
      </c>
      <c r="I113" s="9">
        <v>1</v>
      </c>
      <c r="J113" s="9">
        <v>78401360000</v>
      </c>
      <c r="K113" s="9" t="s">
        <v>73</v>
      </c>
      <c r="L113" s="10">
        <v>7581.8</v>
      </c>
      <c r="M113" s="7" t="s">
        <v>245</v>
      </c>
      <c r="N113" s="7" t="s">
        <v>125</v>
      </c>
      <c r="O113" s="7" t="s">
        <v>123</v>
      </c>
      <c r="P113" s="9" t="s">
        <v>182</v>
      </c>
      <c r="Q113" s="9" t="s">
        <v>77</v>
      </c>
      <c r="R113" s="9" t="s">
        <v>1498</v>
      </c>
    </row>
    <row r="114" spans="1:18" ht="21">
      <c r="A114" s="7">
        <v>1015</v>
      </c>
      <c r="B114" s="7">
        <v>3</v>
      </c>
      <c r="C114" s="8" t="s">
        <v>1001</v>
      </c>
      <c r="D114" s="7">
        <v>6020000</v>
      </c>
      <c r="E114" s="9" t="s">
        <v>1002</v>
      </c>
      <c r="F114" s="9" t="s">
        <v>76</v>
      </c>
      <c r="G114" s="7">
        <v>876</v>
      </c>
      <c r="H114" s="7" t="s">
        <v>92</v>
      </c>
      <c r="I114" s="9">
        <v>1</v>
      </c>
      <c r="J114" s="9">
        <v>78401360000</v>
      </c>
      <c r="K114" s="9" t="s">
        <v>73</v>
      </c>
      <c r="L114" s="10">
        <v>2066.04</v>
      </c>
      <c r="M114" s="7" t="s">
        <v>245</v>
      </c>
      <c r="N114" s="7" t="s">
        <v>125</v>
      </c>
      <c r="O114" s="7" t="s">
        <v>123</v>
      </c>
      <c r="P114" s="9" t="s">
        <v>182</v>
      </c>
      <c r="Q114" s="9" t="s">
        <v>77</v>
      </c>
      <c r="R114" s="9" t="s">
        <v>1498</v>
      </c>
    </row>
    <row r="115" spans="1:18" ht="21">
      <c r="A115" s="7">
        <v>1015</v>
      </c>
      <c r="B115" s="7">
        <v>4</v>
      </c>
      <c r="C115" s="8" t="s">
        <v>1001</v>
      </c>
      <c r="D115" s="7">
        <v>6023000</v>
      </c>
      <c r="E115" s="9" t="s">
        <v>1003</v>
      </c>
      <c r="F115" s="9" t="s">
        <v>76</v>
      </c>
      <c r="G115" s="7">
        <v>876</v>
      </c>
      <c r="H115" s="7" t="s">
        <v>92</v>
      </c>
      <c r="I115" s="9">
        <v>1</v>
      </c>
      <c r="J115" s="9">
        <v>78401360000</v>
      </c>
      <c r="K115" s="9" t="s">
        <v>73</v>
      </c>
      <c r="L115" s="10">
        <v>5332.16</v>
      </c>
      <c r="M115" s="7" t="s">
        <v>245</v>
      </c>
      <c r="N115" s="7" t="s">
        <v>125</v>
      </c>
      <c r="O115" s="7" t="s">
        <v>127</v>
      </c>
      <c r="P115" s="9" t="s">
        <v>182</v>
      </c>
      <c r="Q115" s="9" t="s">
        <v>77</v>
      </c>
      <c r="R115" s="9" t="s">
        <v>1498</v>
      </c>
    </row>
    <row r="116" spans="1:18" ht="21">
      <c r="A116" s="7">
        <v>1015</v>
      </c>
      <c r="B116" s="7">
        <v>5</v>
      </c>
      <c r="C116" s="8" t="s">
        <v>1001</v>
      </c>
      <c r="D116" s="7">
        <v>6023000</v>
      </c>
      <c r="E116" s="9" t="s">
        <v>1004</v>
      </c>
      <c r="F116" s="9" t="s">
        <v>64</v>
      </c>
      <c r="G116" s="7">
        <v>876</v>
      </c>
      <c r="H116" s="7" t="s">
        <v>92</v>
      </c>
      <c r="I116" s="9">
        <v>1</v>
      </c>
      <c r="J116" s="9">
        <v>78401360000</v>
      </c>
      <c r="K116" s="9" t="s">
        <v>73</v>
      </c>
      <c r="L116" s="10">
        <v>13026</v>
      </c>
      <c r="M116" s="7" t="s">
        <v>1246</v>
      </c>
      <c r="N116" s="7" t="s">
        <v>131</v>
      </c>
      <c r="O116" s="7" t="s">
        <v>127</v>
      </c>
      <c r="P116" s="9" t="s">
        <v>182</v>
      </c>
      <c r="Q116" s="9" t="s">
        <v>77</v>
      </c>
      <c r="R116" s="9" t="s">
        <v>1499</v>
      </c>
    </row>
    <row r="117" spans="1:18" ht="21">
      <c r="A117" s="7">
        <v>1015</v>
      </c>
      <c r="B117" s="7">
        <v>6</v>
      </c>
      <c r="C117" s="8" t="s">
        <v>1005</v>
      </c>
      <c r="D117" s="8" t="s">
        <v>62</v>
      </c>
      <c r="E117" s="9" t="s">
        <v>1006</v>
      </c>
      <c r="F117" s="9" t="s">
        <v>64</v>
      </c>
      <c r="G117" s="7">
        <v>876</v>
      </c>
      <c r="H117" s="7" t="s">
        <v>92</v>
      </c>
      <c r="I117" s="9">
        <v>1</v>
      </c>
      <c r="J117" s="9">
        <v>78401360000</v>
      </c>
      <c r="K117" s="9" t="s">
        <v>73</v>
      </c>
      <c r="L117" s="10">
        <v>400</v>
      </c>
      <c r="M117" s="7" t="s">
        <v>121</v>
      </c>
      <c r="N117" s="7" t="s">
        <v>122</v>
      </c>
      <c r="O117" s="7" t="s">
        <v>127</v>
      </c>
      <c r="P117" s="9" t="s">
        <v>93</v>
      </c>
      <c r="Q117" s="9" t="s">
        <v>77</v>
      </c>
      <c r="R117" s="9" t="s">
        <v>1498</v>
      </c>
    </row>
    <row r="118" spans="1:18" ht="21">
      <c r="A118" s="7">
        <v>1015</v>
      </c>
      <c r="B118" s="7">
        <v>7</v>
      </c>
      <c r="C118" s="8" t="s">
        <v>1001</v>
      </c>
      <c r="D118" s="8" t="s">
        <v>1007</v>
      </c>
      <c r="E118" s="9" t="s">
        <v>1008</v>
      </c>
      <c r="F118" s="9" t="s">
        <v>64</v>
      </c>
      <c r="G118" s="7">
        <v>876</v>
      </c>
      <c r="H118" s="7" t="s">
        <v>92</v>
      </c>
      <c r="I118" s="9">
        <v>1</v>
      </c>
      <c r="J118" s="9">
        <v>78401360000</v>
      </c>
      <c r="K118" s="9" t="s">
        <v>73</v>
      </c>
      <c r="L118" s="10">
        <v>2100</v>
      </c>
      <c r="M118" s="7" t="s">
        <v>255</v>
      </c>
      <c r="N118" s="7" t="s">
        <v>255</v>
      </c>
      <c r="O118" s="7" t="s">
        <v>127</v>
      </c>
      <c r="P118" s="9" t="s">
        <v>182</v>
      </c>
      <c r="Q118" s="9" t="s">
        <v>77</v>
      </c>
      <c r="R118" s="9" t="s">
        <v>1498</v>
      </c>
    </row>
    <row r="119" spans="1:18" ht="31.5">
      <c r="A119" s="7">
        <v>1015</v>
      </c>
      <c r="B119" s="7">
        <v>8</v>
      </c>
      <c r="C119" s="8" t="s">
        <v>1009</v>
      </c>
      <c r="D119" s="8" t="s">
        <v>1010</v>
      </c>
      <c r="E119" s="9" t="s">
        <v>1511</v>
      </c>
      <c r="F119" s="9" t="s">
        <v>64</v>
      </c>
      <c r="G119" s="7">
        <v>876</v>
      </c>
      <c r="H119" s="7" t="s">
        <v>92</v>
      </c>
      <c r="I119" s="9">
        <v>1</v>
      </c>
      <c r="J119" s="9">
        <v>78401360000</v>
      </c>
      <c r="K119" s="9" t="s">
        <v>73</v>
      </c>
      <c r="L119" s="10">
        <v>640.8</v>
      </c>
      <c r="M119" s="7" t="s">
        <v>255</v>
      </c>
      <c r="N119" s="7" t="s">
        <v>255</v>
      </c>
      <c r="O119" s="7" t="s">
        <v>127</v>
      </c>
      <c r="P119" s="9" t="s">
        <v>93</v>
      </c>
      <c r="Q119" s="9" t="s">
        <v>77</v>
      </c>
      <c r="R119" s="9" t="s">
        <v>1498</v>
      </c>
    </row>
    <row r="120" spans="1:18" ht="31.5">
      <c r="A120" s="7">
        <v>1016</v>
      </c>
      <c r="B120" s="7">
        <v>1</v>
      </c>
      <c r="C120" s="8" t="s">
        <v>1005</v>
      </c>
      <c r="D120" s="7">
        <v>5020000</v>
      </c>
      <c r="E120" s="9" t="s">
        <v>1011</v>
      </c>
      <c r="F120" s="9" t="s">
        <v>64</v>
      </c>
      <c r="G120" s="7">
        <v>876</v>
      </c>
      <c r="H120" s="7" t="s">
        <v>92</v>
      </c>
      <c r="I120" s="9">
        <v>1</v>
      </c>
      <c r="J120" s="9">
        <v>78401360000</v>
      </c>
      <c r="K120" s="9" t="s">
        <v>73</v>
      </c>
      <c r="L120" s="10">
        <v>700</v>
      </c>
      <c r="M120" s="7" t="s">
        <v>256</v>
      </c>
      <c r="N120" s="7" t="s">
        <v>131</v>
      </c>
      <c r="O120" s="7" t="s">
        <v>123</v>
      </c>
      <c r="P120" s="9" t="s">
        <v>182</v>
      </c>
      <c r="Q120" s="9" t="s">
        <v>77</v>
      </c>
      <c r="R120" s="9" t="s">
        <v>1500</v>
      </c>
    </row>
    <row r="121" spans="1:18" ht="21">
      <c r="A121" s="7">
        <v>1017</v>
      </c>
      <c r="B121" s="7">
        <v>1</v>
      </c>
      <c r="C121" s="8" t="s">
        <v>1005</v>
      </c>
      <c r="D121" s="7">
        <v>5020000</v>
      </c>
      <c r="E121" s="9" t="s">
        <v>1012</v>
      </c>
      <c r="F121" s="9" t="s">
        <v>76</v>
      </c>
      <c r="G121" s="7">
        <v>876</v>
      </c>
      <c r="H121" s="7" t="s">
        <v>92</v>
      </c>
      <c r="I121" s="9">
        <v>1</v>
      </c>
      <c r="J121" s="9">
        <v>78401360000</v>
      </c>
      <c r="K121" s="9" t="s">
        <v>73</v>
      </c>
      <c r="L121" s="10">
        <v>950</v>
      </c>
      <c r="M121" s="7" t="s">
        <v>133</v>
      </c>
      <c r="N121" s="7" t="s">
        <v>133</v>
      </c>
      <c r="O121" s="7" t="s">
        <v>247</v>
      </c>
      <c r="P121" s="9" t="s">
        <v>182</v>
      </c>
      <c r="Q121" s="9" t="s">
        <v>77</v>
      </c>
      <c r="R121" s="9" t="s">
        <v>1501</v>
      </c>
    </row>
    <row r="122" spans="1:18" ht="27.75" customHeight="1">
      <c r="A122" s="7">
        <v>1019</v>
      </c>
      <c r="B122" s="7">
        <v>1</v>
      </c>
      <c r="C122" s="8" t="s">
        <v>1013</v>
      </c>
      <c r="D122" s="7">
        <v>7523</v>
      </c>
      <c r="E122" s="9" t="s">
        <v>1014</v>
      </c>
      <c r="F122" s="9" t="s">
        <v>64</v>
      </c>
      <c r="G122" s="7">
        <v>796</v>
      </c>
      <c r="H122" s="7" t="s">
        <v>65</v>
      </c>
      <c r="I122" s="9">
        <v>1</v>
      </c>
      <c r="J122" s="9">
        <v>78401360000</v>
      </c>
      <c r="K122" s="9" t="s">
        <v>73</v>
      </c>
      <c r="L122" s="10">
        <v>21272</v>
      </c>
      <c r="M122" s="7" t="s">
        <v>129</v>
      </c>
      <c r="N122" s="7" t="s">
        <v>129</v>
      </c>
      <c r="O122" s="7" t="s">
        <v>123</v>
      </c>
      <c r="P122" s="9" t="s">
        <v>93</v>
      </c>
      <c r="Q122" s="9" t="s">
        <v>68</v>
      </c>
      <c r="R122" s="9" t="s">
        <v>1502</v>
      </c>
    </row>
    <row r="123" spans="1:18" ht="15">
      <c r="A123" s="7">
        <v>1020</v>
      </c>
      <c r="B123" s="7">
        <v>1</v>
      </c>
      <c r="C123" s="8" t="s">
        <v>1013</v>
      </c>
      <c r="D123" s="7">
        <v>7523</v>
      </c>
      <c r="E123" s="9" t="s">
        <v>1014</v>
      </c>
      <c r="F123" s="9" t="s">
        <v>64</v>
      </c>
      <c r="G123" s="7">
        <v>796</v>
      </c>
      <c r="H123" s="7" t="s">
        <v>65</v>
      </c>
      <c r="I123" s="9">
        <v>1</v>
      </c>
      <c r="J123" s="9">
        <v>78401360000</v>
      </c>
      <c r="K123" s="9" t="s">
        <v>73</v>
      </c>
      <c r="L123" s="10">
        <v>39027</v>
      </c>
      <c r="M123" s="7" t="s">
        <v>129</v>
      </c>
      <c r="N123" s="7" t="s">
        <v>129</v>
      </c>
      <c r="O123" s="7" t="s">
        <v>123</v>
      </c>
      <c r="P123" s="9" t="s">
        <v>93</v>
      </c>
      <c r="Q123" s="9" t="s">
        <v>68</v>
      </c>
      <c r="R123" s="9" t="s">
        <v>1503</v>
      </c>
    </row>
    <row r="124" spans="1:18" ht="21">
      <c r="A124" s="7">
        <v>1020</v>
      </c>
      <c r="B124" s="7">
        <v>2</v>
      </c>
      <c r="C124" s="8" t="s">
        <v>1015</v>
      </c>
      <c r="D124" s="7">
        <v>9910090</v>
      </c>
      <c r="E124" s="9" t="s">
        <v>1016</v>
      </c>
      <c r="F124" s="9" t="s">
        <v>64</v>
      </c>
      <c r="G124" s="7">
        <v>876</v>
      </c>
      <c r="H124" s="7" t="s">
        <v>92</v>
      </c>
      <c r="I124" s="9">
        <v>1</v>
      </c>
      <c r="J124" s="9">
        <v>78401360000</v>
      </c>
      <c r="K124" s="9" t="s">
        <v>73</v>
      </c>
      <c r="L124" s="10">
        <v>611</v>
      </c>
      <c r="M124" s="7" t="s">
        <v>129</v>
      </c>
      <c r="N124" s="7" t="s">
        <v>129</v>
      </c>
      <c r="O124" s="7" t="s">
        <v>123</v>
      </c>
      <c r="P124" s="9" t="s">
        <v>93</v>
      </c>
      <c r="Q124" s="9" t="s">
        <v>68</v>
      </c>
      <c r="R124" s="9" t="s">
        <v>1503</v>
      </c>
    </row>
    <row r="125" spans="1:18" ht="21">
      <c r="A125" s="7">
        <v>1021</v>
      </c>
      <c r="B125" s="7">
        <v>1</v>
      </c>
      <c r="C125" s="8" t="s">
        <v>1013</v>
      </c>
      <c r="D125" s="7">
        <v>7523</v>
      </c>
      <c r="E125" s="9" t="s">
        <v>1017</v>
      </c>
      <c r="F125" s="9" t="s">
        <v>64</v>
      </c>
      <c r="G125" s="7">
        <v>796</v>
      </c>
      <c r="H125" s="7" t="s">
        <v>65</v>
      </c>
      <c r="I125" s="9">
        <v>1</v>
      </c>
      <c r="J125" s="9">
        <v>78401360000</v>
      </c>
      <c r="K125" s="9" t="s">
        <v>73</v>
      </c>
      <c r="L125" s="10">
        <v>568</v>
      </c>
      <c r="M125" s="7" t="s">
        <v>129</v>
      </c>
      <c r="N125" s="7" t="s">
        <v>129</v>
      </c>
      <c r="O125" s="7" t="s">
        <v>123</v>
      </c>
      <c r="P125" s="9" t="s">
        <v>93</v>
      </c>
      <c r="Q125" s="9" t="s">
        <v>68</v>
      </c>
      <c r="R125" s="9" t="s">
        <v>1504</v>
      </c>
    </row>
    <row r="126" spans="1:18" ht="15">
      <c r="A126" s="7">
        <v>1022</v>
      </c>
      <c r="B126" s="7">
        <v>1</v>
      </c>
      <c r="C126" s="8" t="s">
        <v>1013</v>
      </c>
      <c r="D126" s="7">
        <v>7523</v>
      </c>
      <c r="E126" s="9" t="s">
        <v>1018</v>
      </c>
      <c r="F126" s="9" t="s">
        <v>64</v>
      </c>
      <c r="G126" s="7">
        <v>796</v>
      </c>
      <c r="H126" s="7" t="s">
        <v>65</v>
      </c>
      <c r="I126" s="9">
        <v>1</v>
      </c>
      <c r="J126" s="9">
        <v>78401360000</v>
      </c>
      <c r="K126" s="9" t="s">
        <v>73</v>
      </c>
      <c r="L126" s="10">
        <v>2474</v>
      </c>
      <c r="M126" s="7" t="s">
        <v>129</v>
      </c>
      <c r="N126" s="7" t="s">
        <v>129</v>
      </c>
      <c r="O126" s="7" t="s">
        <v>123</v>
      </c>
      <c r="P126" s="9" t="s">
        <v>93</v>
      </c>
      <c r="Q126" s="9" t="s">
        <v>68</v>
      </c>
      <c r="R126" s="9" t="s">
        <v>1503</v>
      </c>
    </row>
    <row r="127" spans="1:18" ht="15">
      <c r="A127" s="7">
        <v>1023</v>
      </c>
      <c r="B127" s="7">
        <v>1</v>
      </c>
      <c r="C127" s="8" t="s">
        <v>1013</v>
      </c>
      <c r="D127" s="7">
        <v>7523</v>
      </c>
      <c r="E127" s="9" t="s">
        <v>1019</v>
      </c>
      <c r="F127" s="9" t="s">
        <v>64</v>
      </c>
      <c r="G127" s="7">
        <v>796</v>
      </c>
      <c r="H127" s="7" t="s">
        <v>65</v>
      </c>
      <c r="I127" s="9">
        <v>1</v>
      </c>
      <c r="J127" s="9">
        <v>78401360000</v>
      </c>
      <c r="K127" s="9" t="s">
        <v>73</v>
      </c>
      <c r="L127" s="10">
        <v>1796</v>
      </c>
      <c r="M127" s="7" t="s">
        <v>129</v>
      </c>
      <c r="N127" s="7" t="s">
        <v>129</v>
      </c>
      <c r="O127" s="7" t="s">
        <v>123</v>
      </c>
      <c r="P127" s="9" t="s">
        <v>93</v>
      </c>
      <c r="Q127" s="9" t="s">
        <v>68</v>
      </c>
      <c r="R127" s="9" t="s">
        <v>1505</v>
      </c>
    </row>
    <row r="128" spans="1:18" ht="31.5">
      <c r="A128" s="7">
        <v>1024</v>
      </c>
      <c r="B128" s="7">
        <v>1</v>
      </c>
      <c r="C128" s="8" t="s">
        <v>1005</v>
      </c>
      <c r="D128" s="7">
        <v>5020000</v>
      </c>
      <c r="E128" s="9" t="s">
        <v>1020</v>
      </c>
      <c r="F128" s="9" t="s">
        <v>76</v>
      </c>
      <c r="G128" s="7">
        <v>876</v>
      </c>
      <c r="H128" s="7" t="s">
        <v>92</v>
      </c>
      <c r="I128" s="9">
        <v>1</v>
      </c>
      <c r="J128" s="9">
        <v>78401360000</v>
      </c>
      <c r="K128" s="9" t="s">
        <v>73</v>
      </c>
      <c r="L128" s="10">
        <v>2183</v>
      </c>
      <c r="M128" s="7" t="s">
        <v>121</v>
      </c>
      <c r="N128" s="7" t="s">
        <v>122</v>
      </c>
      <c r="O128" s="7" t="s">
        <v>248</v>
      </c>
      <c r="P128" s="9" t="s">
        <v>182</v>
      </c>
      <c r="Q128" s="9" t="s">
        <v>77</v>
      </c>
      <c r="R128" s="9" t="s">
        <v>1506</v>
      </c>
    </row>
    <row r="129" spans="1:18" ht="21">
      <c r="A129" s="7">
        <v>1024</v>
      </c>
      <c r="B129" s="7">
        <v>2</v>
      </c>
      <c r="C129" s="8" t="s">
        <v>74</v>
      </c>
      <c r="D129" s="8" t="s">
        <v>912</v>
      </c>
      <c r="E129" s="9" t="s">
        <v>1021</v>
      </c>
      <c r="F129" s="9" t="s">
        <v>76</v>
      </c>
      <c r="G129" s="7">
        <v>876</v>
      </c>
      <c r="H129" s="7" t="s">
        <v>92</v>
      </c>
      <c r="I129" s="9">
        <v>1</v>
      </c>
      <c r="J129" s="9">
        <v>78401360000</v>
      </c>
      <c r="K129" s="9" t="s">
        <v>73</v>
      </c>
      <c r="L129" s="10">
        <v>400</v>
      </c>
      <c r="M129" s="7" t="s">
        <v>122</v>
      </c>
      <c r="N129" s="7" t="s">
        <v>122</v>
      </c>
      <c r="O129" s="7" t="s">
        <v>248</v>
      </c>
      <c r="P129" s="9" t="s">
        <v>93</v>
      </c>
      <c r="Q129" s="9" t="s">
        <v>68</v>
      </c>
      <c r="R129" s="9" t="s">
        <v>1507</v>
      </c>
    </row>
    <row r="130" spans="1:18" ht="21">
      <c r="A130" s="7">
        <v>1025</v>
      </c>
      <c r="B130" s="7">
        <v>1</v>
      </c>
      <c r="C130" s="8" t="s">
        <v>1005</v>
      </c>
      <c r="D130" s="7">
        <v>5020000</v>
      </c>
      <c r="E130" s="9" t="s">
        <v>1022</v>
      </c>
      <c r="F130" s="9" t="s">
        <v>76</v>
      </c>
      <c r="G130" s="7">
        <v>876</v>
      </c>
      <c r="H130" s="7" t="s">
        <v>92</v>
      </c>
      <c r="I130" s="9">
        <v>1</v>
      </c>
      <c r="J130" s="9">
        <v>78401360000</v>
      </c>
      <c r="K130" s="9" t="s">
        <v>73</v>
      </c>
      <c r="L130" s="10">
        <v>1000</v>
      </c>
      <c r="M130" s="7" t="s">
        <v>129</v>
      </c>
      <c r="N130" s="7" t="s">
        <v>129</v>
      </c>
      <c r="O130" s="7" t="s">
        <v>123</v>
      </c>
      <c r="P130" s="9" t="s">
        <v>182</v>
      </c>
      <c r="Q130" s="9" t="s">
        <v>77</v>
      </c>
      <c r="R130" s="9" t="s">
        <v>1508</v>
      </c>
    </row>
    <row r="131" spans="1:18" ht="21">
      <c r="A131" s="7">
        <v>1026</v>
      </c>
      <c r="B131" s="7">
        <v>1</v>
      </c>
      <c r="C131" s="8" t="s">
        <v>827</v>
      </c>
      <c r="D131" s="7">
        <v>4000000</v>
      </c>
      <c r="E131" s="9" t="s">
        <v>1023</v>
      </c>
      <c r="F131" s="9" t="s">
        <v>76</v>
      </c>
      <c r="G131" s="7">
        <v>238</v>
      </c>
      <c r="H131" s="7" t="s">
        <v>1024</v>
      </c>
      <c r="I131" s="9">
        <v>2300517</v>
      </c>
      <c r="J131" s="9">
        <v>78401360000</v>
      </c>
      <c r="K131" s="9" t="s">
        <v>73</v>
      </c>
      <c r="L131" s="10">
        <v>483375</v>
      </c>
      <c r="M131" s="7" t="s">
        <v>129</v>
      </c>
      <c r="N131" s="7" t="s">
        <v>129</v>
      </c>
      <c r="O131" s="7" t="s">
        <v>123</v>
      </c>
      <c r="P131" s="9" t="s">
        <v>93</v>
      </c>
      <c r="Q131" s="9" t="s">
        <v>68</v>
      </c>
      <c r="R131" s="9" t="s">
        <v>1509</v>
      </c>
    </row>
    <row r="132" spans="1:18" ht="21">
      <c r="A132" s="7">
        <v>1028</v>
      </c>
      <c r="B132" s="7">
        <v>1</v>
      </c>
      <c r="C132" s="8" t="s">
        <v>827</v>
      </c>
      <c r="D132" s="7">
        <v>4000000</v>
      </c>
      <c r="E132" s="9" t="s">
        <v>1023</v>
      </c>
      <c r="F132" s="9" t="s">
        <v>76</v>
      </c>
      <c r="G132" s="7">
        <v>238</v>
      </c>
      <c r="H132" s="7" t="s">
        <v>1024</v>
      </c>
      <c r="I132" s="9">
        <v>24700</v>
      </c>
      <c r="J132" s="9">
        <v>78401360000</v>
      </c>
      <c r="K132" s="9" t="s">
        <v>73</v>
      </c>
      <c r="L132" s="10">
        <v>199</v>
      </c>
      <c r="M132" s="7" t="s">
        <v>132</v>
      </c>
      <c r="N132" s="7" t="s">
        <v>129</v>
      </c>
      <c r="O132" s="7" t="s">
        <v>123</v>
      </c>
      <c r="P132" s="9" t="s">
        <v>93</v>
      </c>
      <c r="Q132" s="9" t="s">
        <v>68</v>
      </c>
      <c r="R132" s="9" t="s">
        <v>1510</v>
      </c>
    </row>
    <row r="133" spans="1:18" ht="21">
      <c r="A133" s="7">
        <v>1029</v>
      </c>
      <c r="B133" s="7">
        <v>1</v>
      </c>
      <c r="C133" s="8" t="s">
        <v>1001</v>
      </c>
      <c r="D133" s="7">
        <v>6000000</v>
      </c>
      <c r="E133" s="9" t="s">
        <v>1025</v>
      </c>
      <c r="F133" s="9" t="s">
        <v>76</v>
      </c>
      <c r="G133" s="7">
        <v>876</v>
      </c>
      <c r="H133" s="7" t="s">
        <v>92</v>
      </c>
      <c r="I133" s="9">
        <v>1</v>
      </c>
      <c r="J133" s="9">
        <v>78401360000</v>
      </c>
      <c r="K133" s="9" t="s">
        <v>73</v>
      </c>
      <c r="L133" s="10">
        <v>100.8</v>
      </c>
      <c r="M133" s="7" t="s">
        <v>129</v>
      </c>
      <c r="N133" s="7" t="s">
        <v>129</v>
      </c>
      <c r="O133" s="7" t="s">
        <v>124</v>
      </c>
      <c r="P133" s="9" t="s">
        <v>93</v>
      </c>
      <c r="Q133" s="9" t="s">
        <v>68</v>
      </c>
      <c r="R133" s="9" t="s">
        <v>1498</v>
      </c>
    </row>
    <row r="134" spans="1:18" ht="21">
      <c r="A134" s="7">
        <v>1029</v>
      </c>
      <c r="B134" s="7">
        <v>2</v>
      </c>
      <c r="C134" s="8" t="s">
        <v>1001</v>
      </c>
      <c r="D134" s="7">
        <v>6023000</v>
      </c>
      <c r="E134" s="9" t="s">
        <v>1026</v>
      </c>
      <c r="F134" s="9" t="s">
        <v>76</v>
      </c>
      <c r="G134" s="7">
        <v>876</v>
      </c>
      <c r="H134" s="7" t="s">
        <v>92</v>
      </c>
      <c r="I134" s="9">
        <v>1</v>
      </c>
      <c r="J134" s="9">
        <v>78401360000</v>
      </c>
      <c r="K134" s="9" t="s">
        <v>73</v>
      </c>
      <c r="L134" s="10">
        <v>261.4</v>
      </c>
      <c r="M134" s="7" t="s">
        <v>129</v>
      </c>
      <c r="N134" s="7" t="s">
        <v>129</v>
      </c>
      <c r="O134" s="7" t="s">
        <v>124</v>
      </c>
      <c r="P134" s="9" t="s">
        <v>120</v>
      </c>
      <c r="Q134" s="9" t="s">
        <v>68</v>
      </c>
      <c r="R134" s="9" t="s">
        <v>1498</v>
      </c>
    </row>
    <row r="135" spans="1:18" ht="52.5">
      <c r="A135" s="7">
        <v>1030</v>
      </c>
      <c r="B135" s="7">
        <v>1</v>
      </c>
      <c r="C135" s="8" t="s">
        <v>159</v>
      </c>
      <c r="D135" s="7">
        <v>4530010</v>
      </c>
      <c r="E135" s="9" t="s">
        <v>1027</v>
      </c>
      <c r="F135" s="9" t="s">
        <v>76</v>
      </c>
      <c r="G135" s="7">
        <v>876</v>
      </c>
      <c r="H135" s="7" t="s">
        <v>92</v>
      </c>
      <c r="I135" s="9">
        <v>1</v>
      </c>
      <c r="J135" s="9">
        <v>78401360000</v>
      </c>
      <c r="K135" s="9" t="s">
        <v>73</v>
      </c>
      <c r="L135" s="10">
        <v>10071.18</v>
      </c>
      <c r="M135" s="7" t="s">
        <v>124</v>
      </c>
      <c r="N135" s="7" t="s">
        <v>124</v>
      </c>
      <c r="O135" s="7" t="s">
        <v>251</v>
      </c>
      <c r="P135" s="9" t="s">
        <v>93</v>
      </c>
      <c r="Q135" s="9" t="s">
        <v>68</v>
      </c>
      <c r="R135" s="9" t="s">
        <v>1512</v>
      </c>
    </row>
    <row r="136" spans="1:18" ht="42">
      <c r="A136" s="7">
        <v>1030</v>
      </c>
      <c r="B136" s="7">
        <v>2</v>
      </c>
      <c r="C136" s="8" t="s">
        <v>320</v>
      </c>
      <c r="D136" s="7">
        <v>4530010</v>
      </c>
      <c r="E136" s="9" t="s">
        <v>1028</v>
      </c>
      <c r="F136" s="9" t="s">
        <v>76</v>
      </c>
      <c r="G136" s="7">
        <v>876</v>
      </c>
      <c r="H136" s="7" t="s">
        <v>92</v>
      </c>
      <c r="I136" s="9">
        <v>1</v>
      </c>
      <c r="J136" s="9">
        <v>78401360000</v>
      </c>
      <c r="K136" s="9" t="s">
        <v>73</v>
      </c>
      <c r="L136" s="10">
        <v>1</v>
      </c>
      <c r="M136" s="7" t="s">
        <v>124</v>
      </c>
      <c r="N136" s="7" t="s">
        <v>124</v>
      </c>
      <c r="O136" s="7" t="s">
        <v>251</v>
      </c>
      <c r="P136" s="9" t="s">
        <v>93</v>
      </c>
      <c r="Q136" s="9" t="s">
        <v>68</v>
      </c>
      <c r="R136" s="9" t="s">
        <v>1512</v>
      </c>
    </row>
    <row r="137" spans="1:18" ht="31.5">
      <c r="A137" s="7">
        <v>1031</v>
      </c>
      <c r="B137" s="7">
        <v>1</v>
      </c>
      <c r="C137" s="8" t="s">
        <v>1029</v>
      </c>
      <c r="D137" s="7">
        <v>6022000</v>
      </c>
      <c r="E137" s="9" t="s">
        <v>1030</v>
      </c>
      <c r="F137" s="9" t="s">
        <v>76</v>
      </c>
      <c r="G137" s="7">
        <v>876</v>
      </c>
      <c r="H137" s="7" t="s">
        <v>92</v>
      </c>
      <c r="I137" s="9">
        <v>1</v>
      </c>
      <c r="J137" s="9">
        <v>78401360000</v>
      </c>
      <c r="K137" s="9" t="s">
        <v>73</v>
      </c>
      <c r="L137" s="10">
        <v>664</v>
      </c>
      <c r="M137" s="7" t="s">
        <v>124</v>
      </c>
      <c r="N137" s="7" t="s">
        <v>124</v>
      </c>
      <c r="O137" s="7" t="s">
        <v>124</v>
      </c>
      <c r="P137" s="9" t="s">
        <v>93</v>
      </c>
      <c r="Q137" s="9" t="s">
        <v>68</v>
      </c>
      <c r="R137" s="9" t="s">
        <v>1498</v>
      </c>
    </row>
    <row r="138" spans="1:18" ht="31.5">
      <c r="A138" s="7">
        <v>1031</v>
      </c>
      <c r="B138" s="7">
        <v>2</v>
      </c>
      <c r="C138" s="8" t="s">
        <v>165</v>
      </c>
      <c r="D138" s="7">
        <v>6040000</v>
      </c>
      <c r="E138" s="9" t="s">
        <v>1031</v>
      </c>
      <c r="F138" s="9" t="s">
        <v>76</v>
      </c>
      <c r="G138" s="7">
        <v>876</v>
      </c>
      <c r="H138" s="7" t="s">
        <v>92</v>
      </c>
      <c r="I138" s="9">
        <v>1</v>
      </c>
      <c r="J138" s="9">
        <v>78401360000</v>
      </c>
      <c r="K138" s="9" t="s">
        <v>73</v>
      </c>
      <c r="L138" s="10">
        <v>554.4</v>
      </c>
      <c r="M138" s="7" t="s">
        <v>124</v>
      </c>
      <c r="N138" s="7" t="s">
        <v>124</v>
      </c>
      <c r="O138" s="7" t="s">
        <v>124</v>
      </c>
      <c r="P138" s="9" t="s">
        <v>93</v>
      </c>
      <c r="Q138" s="9" t="s">
        <v>68</v>
      </c>
      <c r="R138" s="9" t="s">
        <v>1498</v>
      </c>
    </row>
    <row r="139" spans="1:18" ht="31.5">
      <c r="A139" s="7">
        <v>1031</v>
      </c>
      <c r="B139" s="7">
        <v>3</v>
      </c>
      <c r="C139" s="8" t="s">
        <v>1029</v>
      </c>
      <c r="D139" s="7">
        <v>6020000</v>
      </c>
      <c r="E139" s="9" t="s">
        <v>1032</v>
      </c>
      <c r="F139" s="9" t="s">
        <v>76</v>
      </c>
      <c r="G139" s="7">
        <v>876</v>
      </c>
      <c r="H139" s="7" t="s">
        <v>92</v>
      </c>
      <c r="I139" s="9">
        <v>1</v>
      </c>
      <c r="J139" s="9">
        <v>78401360000</v>
      </c>
      <c r="K139" s="9" t="s">
        <v>73</v>
      </c>
      <c r="L139" s="10">
        <v>410.6</v>
      </c>
      <c r="M139" s="7" t="s">
        <v>124</v>
      </c>
      <c r="N139" s="7" t="s">
        <v>124</v>
      </c>
      <c r="O139" s="7" t="s">
        <v>124</v>
      </c>
      <c r="P139" s="9" t="s">
        <v>93</v>
      </c>
      <c r="Q139" s="9" t="s">
        <v>68</v>
      </c>
      <c r="R139" s="9" t="s">
        <v>1498</v>
      </c>
    </row>
    <row r="140" spans="1:18" ht="21">
      <c r="A140" s="7">
        <v>1032</v>
      </c>
      <c r="B140" s="7">
        <v>1</v>
      </c>
      <c r="C140" s="8" t="s">
        <v>379</v>
      </c>
      <c r="D140" s="7">
        <v>3311000</v>
      </c>
      <c r="E140" s="9" t="s">
        <v>1033</v>
      </c>
      <c r="F140" s="9" t="s">
        <v>76</v>
      </c>
      <c r="G140" s="7">
        <v>796</v>
      </c>
      <c r="H140" s="7" t="s">
        <v>65</v>
      </c>
      <c r="I140" s="9">
        <v>1</v>
      </c>
      <c r="J140" s="9">
        <v>78401360000</v>
      </c>
      <c r="K140" s="9" t="s">
        <v>73</v>
      </c>
      <c r="L140" s="10">
        <v>1650</v>
      </c>
      <c r="M140" s="7" t="s">
        <v>124</v>
      </c>
      <c r="N140" s="7" t="s">
        <v>124</v>
      </c>
      <c r="O140" s="7" t="s">
        <v>124</v>
      </c>
      <c r="P140" s="9" t="s">
        <v>93</v>
      </c>
      <c r="Q140" s="9" t="s">
        <v>68</v>
      </c>
      <c r="R140" s="9" t="s">
        <v>1513</v>
      </c>
    </row>
    <row r="141" spans="1:18" ht="31.5">
      <c r="A141" s="7">
        <v>1033</v>
      </c>
      <c r="B141" s="7">
        <v>1</v>
      </c>
      <c r="C141" s="8" t="s">
        <v>203</v>
      </c>
      <c r="D141" s="8" t="s">
        <v>1034</v>
      </c>
      <c r="E141" s="9" t="s">
        <v>1035</v>
      </c>
      <c r="F141" s="9" t="s">
        <v>64</v>
      </c>
      <c r="G141" s="7">
        <v>876</v>
      </c>
      <c r="H141" s="7" t="s">
        <v>92</v>
      </c>
      <c r="I141" s="9">
        <v>1</v>
      </c>
      <c r="J141" s="9">
        <v>78401360000</v>
      </c>
      <c r="K141" s="9" t="s">
        <v>73</v>
      </c>
      <c r="L141" s="10">
        <v>1861</v>
      </c>
      <c r="M141" s="7" t="s">
        <v>121</v>
      </c>
      <c r="N141" s="7" t="s">
        <v>121</v>
      </c>
      <c r="O141" s="7" t="s">
        <v>122</v>
      </c>
      <c r="P141" s="9" t="s">
        <v>67</v>
      </c>
      <c r="Q141" s="9" t="s">
        <v>68</v>
      </c>
      <c r="R141" s="9" t="s">
        <v>1514</v>
      </c>
    </row>
    <row r="142" spans="1:18" ht="42">
      <c r="A142" s="7">
        <v>1033</v>
      </c>
      <c r="B142" s="7">
        <v>2</v>
      </c>
      <c r="C142" s="8" t="s">
        <v>629</v>
      </c>
      <c r="D142" s="8" t="s">
        <v>1034</v>
      </c>
      <c r="E142" s="9" t="s">
        <v>1036</v>
      </c>
      <c r="F142" s="9" t="s">
        <v>76</v>
      </c>
      <c r="G142" s="7">
        <v>876</v>
      </c>
      <c r="H142" s="7" t="s">
        <v>92</v>
      </c>
      <c r="I142" s="9">
        <v>1</v>
      </c>
      <c r="J142" s="9">
        <v>78401360000</v>
      </c>
      <c r="K142" s="9" t="s">
        <v>73</v>
      </c>
      <c r="L142" s="10">
        <v>179.95</v>
      </c>
      <c r="M142" s="7" t="s">
        <v>122</v>
      </c>
      <c r="N142" s="7" t="s">
        <v>122</v>
      </c>
      <c r="O142" s="7" t="s">
        <v>123</v>
      </c>
      <c r="P142" s="9" t="s">
        <v>93</v>
      </c>
      <c r="Q142" s="9" t="s">
        <v>68</v>
      </c>
      <c r="R142" s="9" t="s">
        <v>1514</v>
      </c>
    </row>
    <row r="143" spans="1:18" ht="21">
      <c r="A143" s="7">
        <v>1034</v>
      </c>
      <c r="B143" s="7">
        <v>1</v>
      </c>
      <c r="C143" s="8" t="s">
        <v>341</v>
      </c>
      <c r="D143" s="8" t="s">
        <v>824</v>
      </c>
      <c r="E143" s="9" t="s">
        <v>1037</v>
      </c>
      <c r="F143" s="9" t="s">
        <v>76</v>
      </c>
      <c r="G143" s="7">
        <v>876</v>
      </c>
      <c r="H143" s="7" t="s">
        <v>92</v>
      </c>
      <c r="I143" s="9">
        <v>1</v>
      </c>
      <c r="J143" s="9">
        <v>78401360000</v>
      </c>
      <c r="K143" s="9" t="s">
        <v>73</v>
      </c>
      <c r="L143" s="10">
        <v>235159</v>
      </c>
      <c r="M143" s="7" t="s">
        <v>135</v>
      </c>
      <c r="N143" s="7" t="s">
        <v>135</v>
      </c>
      <c r="O143" s="7" t="s">
        <v>254</v>
      </c>
      <c r="P143" s="9" t="s">
        <v>93</v>
      </c>
      <c r="Q143" s="9" t="s">
        <v>68</v>
      </c>
      <c r="R143" s="9" t="s">
        <v>1515</v>
      </c>
    </row>
    <row r="144" spans="1:18" ht="21">
      <c r="A144" s="7">
        <v>1035</v>
      </c>
      <c r="B144" s="7">
        <v>1</v>
      </c>
      <c r="C144" s="8" t="s">
        <v>341</v>
      </c>
      <c r="D144" s="8" t="s">
        <v>826</v>
      </c>
      <c r="E144" s="9" t="s">
        <v>1037</v>
      </c>
      <c r="F144" s="9" t="s">
        <v>76</v>
      </c>
      <c r="G144" s="7">
        <v>876</v>
      </c>
      <c r="H144" s="7" t="s">
        <v>92</v>
      </c>
      <c r="I144" s="9">
        <v>1</v>
      </c>
      <c r="J144" s="9">
        <v>78401360000</v>
      </c>
      <c r="K144" s="9" t="s">
        <v>73</v>
      </c>
      <c r="L144" s="10">
        <v>2145.67</v>
      </c>
      <c r="M144" s="7" t="s">
        <v>135</v>
      </c>
      <c r="N144" s="7" t="s">
        <v>121</v>
      </c>
      <c r="O144" s="7" t="s">
        <v>254</v>
      </c>
      <c r="P144" s="9" t="s">
        <v>93</v>
      </c>
      <c r="Q144" s="9" t="s">
        <v>68</v>
      </c>
      <c r="R144" s="9" t="s">
        <v>1516</v>
      </c>
    </row>
    <row r="145" spans="1:18" ht="21">
      <c r="A145" s="7">
        <v>1036</v>
      </c>
      <c r="B145" s="7">
        <v>1</v>
      </c>
      <c r="C145" s="8" t="s">
        <v>341</v>
      </c>
      <c r="D145" s="8" t="s">
        <v>826</v>
      </c>
      <c r="E145" s="9" t="s">
        <v>1038</v>
      </c>
      <c r="F145" s="9" t="s">
        <v>76</v>
      </c>
      <c r="G145" s="7">
        <v>876</v>
      </c>
      <c r="H145" s="7" t="s">
        <v>92</v>
      </c>
      <c r="I145" s="9">
        <v>1</v>
      </c>
      <c r="J145" s="9">
        <v>78401360000</v>
      </c>
      <c r="K145" s="9" t="s">
        <v>73</v>
      </c>
      <c r="L145" s="10">
        <v>20543.03</v>
      </c>
      <c r="M145" s="7" t="s">
        <v>135</v>
      </c>
      <c r="N145" s="7" t="s">
        <v>135</v>
      </c>
      <c r="O145" s="7" t="s">
        <v>123</v>
      </c>
      <c r="P145" s="9" t="s">
        <v>93</v>
      </c>
      <c r="Q145" s="9" t="s">
        <v>68</v>
      </c>
      <c r="R145" s="9" t="s">
        <v>1517</v>
      </c>
    </row>
    <row r="146" spans="1:18" ht="21">
      <c r="A146" s="7">
        <v>1037</v>
      </c>
      <c r="B146" s="7">
        <v>1</v>
      </c>
      <c r="C146" s="8" t="s">
        <v>341</v>
      </c>
      <c r="D146" s="8" t="s">
        <v>826</v>
      </c>
      <c r="E146" s="9" t="s">
        <v>1039</v>
      </c>
      <c r="F146" s="9" t="s">
        <v>76</v>
      </c>
      <c r="G146" s="7">
        <v>876</v>
      </c>
      <c r="H146" s="7" t="s">
        <v>92</v>
      </c>
      <c r="I146" s="9">
        <v>1</v>
      </c>
      <c r="J146" s="9">
        <v>78401360000</v>
      </c>
      <c r="K146" s="9" t="s">
        <v>73</v>
      </c>
      <c r="L146" s="10">
        <v>198391.75</v>
      </c>
      <c r="M146" s="7" t="s">
        <v>122</v>
      </c>
      <c r="N146" s="7" t="s">
        <v>122</v>
      </c>
      <c r="O146" s="7" t="s">
        <v>254</v>
      </c>
      <c r="P146" s="9" t="s">
        <v>93</v>
      </c>
      <c r="Q146" s="9" t="s">
        <v>68</v>
      </c>
      <c r="R146" s="9" t="s">
        <v>1518</v>
      </c>
    </row>
    <row r="147" spans="1:18" ht="21">
      <c r="A147" s="7">
        <v>1038</v>
      </c>
      <c r="B147" s="7">
        <v>1</v>
      </c>
      <c r="C147" s="8" t="s">
        <v>341</v>
      </c>
      <c r="D147" s="8" t="s">
        <v>1040</v>
      </c>
      <c r="E147" s="9" t="s">
        <v>1039</v>
      </c>
      <c r="F147" s="9" t="s">
        <v>76</v>
      </c>
      <c r="G147" s="7">
        <v>876</v>
      </c>
      <c r="H147" s="7" t="s">
        <v>92</v>
      </c>
      <c r="I147" s="9">
        <v>1</v>
      </c>
      <c r="J147" s="9">
        <v>78401360000</v>
      </c>
      <c r="K147" s="9" t="s">
        <v>73</v>
      </c>
      <c r="L147" s="10">
        <v>492.73</v>
      </c>
      <c r="M147" s="7" t="s">
        <v>135</v>
      </c>
      <c r="N147" s="7" t="s">
        <v>121</v>
      </c>
      <c r="O147" s="7" t="s">
        <v>254</v>
      </c>
      <c r="P147" s="9" t="s">
        <v>93</v>
      </c>
      <c r="Q147" s="9" t="s">
        <v>68</v>
      </c>
      <c r="R147" s="9" t="s">
        <v>1519</v>
      </c>
    </row>
    <row r="148" spans="1:18" ht="21">
      <c r="A148" s="7">
        <v>1039</v>
      </c>
      <c r="B148" s="7">
        <v>1</v>
      </c>
      <c r="C148" s="8" t="s">
        <v>341</v>
      </c>
      <c r="D148" s="8" t="s">
        <v>826</v>
      </c>
      <c r="E148" s="9" t="s">
        <v>1039</v>
      </c>
      <c r="F148" s="9" t="s">
        <v>76</v>
      </c>
      <c r="G148" s="7">
        <v>876</v>
      </c>
      <c r="H148" s="7" t="s">
        <v>92</v>
      </c>
      <c r="I148" s="9">
        <v>1</v>
      </c>
      <c r="J148" s="9">
        <v>78401360000</v>
      </c>
      <c r="K148" s="9" t="s">
        <v>73</v>
      </c>
      <c r="L148" s="10">
        <v>5997.67</v>
      </c>
      <c r="M148" s="7" t="s">
        <v>135</v>
      </c>
      <c r="N148" s="7" t="s">
        <v>121</v>
      </c>
      <c r="O148" s="7" t="s">
        <v>254</v>
      </c>
      <c r="P148" s="9" t="s">
        <v>93</v>
      </c>
      <c r="Q148" s="9" t="s">
        <v>68</v>
      </c>
      <c r="R148" s="9" t="s">
        <v>1520</v>
      </c>
    </row>
    <row r="149" spans="1:18" ht="21">
      <c r="A149" s="7">
        <v>1040</v>
      </c>
      <c r="B149" s="7">
        <v>1</v>
      </c>
      <c r="C149" s="8" t="s">
        <v>341</v>
      </c>
      <c r="D149" s="8" t="s">
        <v>826</v>
      </c>
      <c r="E149" s="9" t="s">
        <v>1039</v>
      </c>
      <c r="F149" s="9" t="s">
        <v>76</v>
      </c>
      <c r="G149" s="7">
        <v>876</v>
      </c>
      <c r="H149" s="7" t="s">
        <v>92</v>
      </c>
      <c r="I149" s="9">
        <v>1</v>
      </c>
      <c r="J149" s="9">
        <v>78401360000</v>
      </c>
      <c r="K149" s="9" t="s">
        <v>73</v>
      </c>
      <c r="L149" s="10">
        <v>37586.3</v>
      </c>
      <c r="M149" s="7" t="s">
        <v>135</v>
      </c>
      <c r="N149" s="7" t="s">
        <v>121</v>
      </c>
      <c r="O149" s="7" t="s">
        <v>254</v>
      </c>
      <c r="P149" s="9" t="s">
        <v>93</v>
      </c>
      <c r="Q149" s="9" t="s">
        <v>68</v>
      </c>
      <c r="R149" s="9" t="s">
        <v>1521</v>
      </c>
    </row>
    <row r="150" spans="1:18" ht="21">
      <c r="A150" s="7">
        <v>1041</v>
      </c>
      <c r="B150" s="7">
        <v>1</v>
      </c>
      <c r="C150" s="8" t="s">
        <v>341</v>
      </c>
      <c r="D150" s="8" t="s">
        <v>826</v>
      </c>
      <c r="E150" s="9" t="s">
        <v>1039</v>
      </c>
      <c r="F150" s="9" t="s">
        <v>76</v>
      </c>
      <c r="G150" s="7">
        <v>876</v>
      </c>
      <c r="H150" s="7" t="s">
        <v>92</v>
      </c>
      <c r="I150" s="9">
        <v>1</v>
      </c>
      <c r="J150" s="9">
        <v>78401360000</v>
      </c>
      <c r="K150" s="9" t="s">
        <v>73</v>
      </c>
      <c r="L150" s="10">
        <v>10575.1</v>
      </c>
      <c r="M150" s="7" t="s">
        <v>135</v>
      </c>
      <c r="N150" s="7" t="s">
        <v>121</v>
      </c>
      <c r="O150" s="7" t="s">
        <v>254</v>
      </c>
      <c r="P150" s="9" t="s">
        <v>93</v>
      </c>
      <c r="Q150" s="9" t="s">
        <v>68</v>
      </c>
      <c r="R150" s="9" t="s">
        <v>1522</v>
      </c>
    </row>
    <row r="151" spans="1:18" ht="21">
      <c r="A151" s="7">
        <v>1042</v>
      </c>
      <c r="B151" s="7">
        <v>1</v>
      </c>
      <c r="C151" s="8" t="s">
        <v>341</v>
      </c>
      <c r="D151" s="8" t="s">
        <v>826</v>
      </c>
      <c r="E151" s="9" t="s">
        <v>1039</v>
      </c>
      <c r="F151" s="9" t="s">
        <v>76</v>
      </c>
      <c r="G151" s="7">
        <v>876</v>
      </c>
      <c r="H151" s="7" t="s">
        <v>92</v>
      </c>
      <c r="I151" s="9">
        <v>1</v>
      </c>
      <c r="J151" s="9">
        <v>78401360000</v>
      </c>
      <c r="K151" s="9" t="s">
        <v>73</v>
      </c>
      <c r="L151" s="10">
        <v>8638.62</v>
      </c>
      <c r="M151" s="7" t="s">
        <v>135</v>
      </c>
      <c r="N151" s="7" t="s">
        <v>121</v>
      </c>
      <c r="O151" s="7" t="s">
        <v>254</v>
      </c>
      <c r="P151" s="9" t="s">
        <v>93</v>
      </c>
      <c r="Q151" s="9" t="s">
        <v>68</v>
      </c>
      <c r="R151" s="9" t="s">
        <v>1523</v>
      </c>
    </row>
    <row r="152" spans="1:18" s="27" customFormat="1" ht="21">
      <c r="A152" s="23">
        <v>1044</v>
      </c>
      <c r="B152" s="23">
        <v>1</v>
      </c>
      <c r="C152" s="24" t="s">
        <v>700</v>
      </c>
      <c r="D152" s="24" t="s">
        <v>1042</v>
      </c>
      <c r="E152" s="25" t="s">
        <v>985</v>
      </c>
      <c r="F152" s="25" t="s">
        <v>76</v>
      </c>
      <c r="G152" s="23">
        <v>876</v>
      </c>
      <c r="H152" s="23" t="s">
        <v>92</v>
      </c>
      <c r="I152" s="25">
        <v>1</v>
      </c>
      <c r="J152" s="25">
        <v>78401360000</v>
      </c>
      <c r="K152" s="25" t="s">
        <v>73</v>
      </c>
      <c r="L152" s="26">
        <v>442</v>
      </c>
      <c r="M152" s="23" t="s">
        <v>123</v>
      </c>
      <c r="N152" s="23" t="s">
        <v>130</v>
      </c>
      <c r="O152" s="23" t="s">
        <v>134</v>
      </c>
      <c r="P152" s="25" t="s">
        <v>93</v>
      </c>
      <c r="Q152" s="25" t="s">
        <v>68</v>
      </c>
      <c r="R152" s="25" t="s">
        <v>1524</v>
      </c>
    </row>
    <row r="153" spans="1:18" s="27" customFormat="1" ht="21">
      <c r="A153" s="23">
        <v>1045</v>
      </c>
      <c r="B153" s="23">
        <v>1</v>
      </c>
      <c r="C153" s="24" t="s">
        <v>700</v>
      </c>
      <c r="D153" s="24" t="s">
        <v>1042</v>
      </c>
      <c r="E153" s="25" t="s">
        <v>987</v>
      </c>
      <c r="F153" s="25" t="s">
        <v>76</v>
      </c>
      <c r="G153" s="23">
        <v>876</v>
      </c>
      <c r="H153" s="23" t="s">
        <v>92</v>
      </c>
      <c r="I153" s="25">
        <v>1</v>
      </c>
      <c r="J153" s="25">
        <v>78401360000</v>
      </c>
      <c r="K153" s="25" t="s">
        <v>73</v>
      </c>
      <c r="L153" s="26">
        <v>476</v>
      </c>
      <c r="M153" s="23" t="s">
        <v>123</v>
      </c>
      <c r="N153" s="23" t="s">
        <v>130</v>
      </c>
      <c r="O153" s="23" t="s">
        <v>134</v>
      </c>
      <c r="P153" s="25" t="s">
        <v>93</v>
      </c>
      <c r="Q153" s="25" t="s">
        <v>68</v>
      </c>
      <c r="R153" s="25" t="s">
        <v>1524</v>
      </c>
    </row>
    <row r="154" spans="1:18" s="27" customFormat="1" ht="21">
      <c r="A154" s="23">
        <v>1046</v>
      </c>
      <c r="B154" s="23">
        <v>1</v>
      </c>
      <c r="C154" s="24" t="s">
        <v>700</v>
      </c>
      <c r="D154" s="24" t="s">
        <v>1042</v>
      </c>
      <c r="E154" s="25" t="s">
        <v>988</v>
      </c>
      <c r="F154" s="25" t="s">
        <v>76</v>
      </c>
      <c r="G154" s="23">
        <v>876</v>
      </c>
      <c r="H154" s="23" t="s">
        <v>92</v>
      </c>
      <c r="I154" s="25">
        <v>1</v>
      </c>
      <c r="J154" s="25">
        <v>78401360000</v>
      </c>
      <c r="K154" s="25" t="s">
        <v>73</v>
      </c>
      <c r="L154" s="26">
        <v>416</v>
      </c>
      <c r="M154" s="23" t="s">
        <v>123</v>
      </c>
      <c r="N154" s="23" t="s">
        <v>130</v>
      </c>
      <c r="O154" s="23" t="s">
        <v>134</v>
      </c>
      <c r="P154" s="25" t="s">
        <v>93</v>
      </c>
      <c r="Q154" s="25" t="s">
        <v>68</v>
      </c>
      <c r="R154" s="25" t="s">
        <v>1524</v>
      </c>
    </row>
    <row r="155" spans="1:18" s="27" customFormat="1" ht="21">
      <c r="A155" s="23">
        <v>1047</v>
      </c>
      <c r="B155" s="23">
        <v>1</v>
      </c>
      <c r="C155" s="24" t="s">
        <v>971</v>
      </c>
      <c r="D155" s="24" t="s">
        <v>972</v>
      </c>
      <c r="E155" s="25" t="s">
        <v>1044</v>
      </c>
      <c r="F155" s="25" t="s">
        <v>64</v>
      </c>
      <c r="G155" s="23">
        <v>876</v>
      </c>
      <c r="H155" s="23" t="s">
        <v>92</v>
      </c>
      <c r="I155" s="25">
        <v>1</v>
      </c>
      <c r="J155" s="25">
        <v>78401360000</v>
      </c>
      <c r="K155" s="25" t="s">
        <v>73</v>
      </c>
      <c r="L155" s="26">
        <v>400</v>
      </c>
      <c r="M155" s="23" t="s">
        <v>126</v>
      </c>
      <c r="N155" s="23" t="s">
        <v>123</v>
      </c>
      <c r="O155" s="23" t="s">
        <v>248</v>
      </c>
      <c r="P155" s="25" t="s">
        <v>67</v>
      </c>
      <c r="Q155" s="25" t="s">
        <v>68</v>
      </c>
      <c r="R155" s="25" t="s">
        <v>1409</v>
      </c>
    </row>
    <row r="156" spans="1:18" s="27" customFormat="1" ht="21">
      <c r="A156" s="23">
        <v>1048</v>
      </c>
      <c r="B156" s="23">
        <v>1</v>
      </c>
      <c r="C156" s="24" t="s">
        <v>74</v>
      </c>
      <c r="D156" s="24" t="s">
        <v>912</v>
      </c>
      <c r="E156" s="25" t="s">
        <v>1045</v>
      </c>
      <c r="F156" s="25" t="s">
        <v>64</v>
      </c>
      <c r="G156" s="23">
        <v>876</v>
      </c>
      <c r="H156" s="23" t="s">
        <v>92</v>
      </c>
      <c r="I156" s="25">
        <v>1</v>
      </c>
      <c r="J156" s="25">
        <v>78401360000</v>
      </c>
      <c r="K156" s="25" t="s">
        <v>73</v>
      </c>
      <c r="L156" s="26">
        <v>1746</v>
      </c>
      <c r="M156" s="23" t="s">
        <v>136</v>
      </c>
      <c r="N156" s="23" t="s">
        <v>130</v>
      </c>
      <c r="O156" s="23" t="s">
        <v>134</v>
      </c>
      <c r="P156" s="25" t="s">
        <v>182</v>
      </c>
      <c r="Q156" s="25" t="s">
        <v>77</v>
      </c>
      <c r="R156" s="25" t="s">
        <v>1409</v>
      </c>
    </row>
    <row r="157" spans="1:18" s="27" customFormat="1" ht="21">
      <c r="A157" s="23">
        <v>1049</v>
      </c>
      <c r="B157" s="23">
        <v>1</v>
      </c>
      <c r="C157" s="24" t="s">
        <v>74</v>
      </c>
      <c r="D157" s="24" t="s">
        <v>912</v>
      </c>
      <c r="E157" s="25" t="s">
        <v>1046</v>
      </c>
      <c r="F157" s="25" t="s">
        <v>64</v>
      </c>
      <c r="G157" s="23">
        <v>876</v>
      </c>
      <c r="H157" s="23" t="s">
        <v>92</v>
      </c>
      <c r="I157" s="25">
        <v>1</v>
      </c>
      <c r="J157" s="25">
        <v>78401360000</v>
      </c>
      <c r="K157" s="25" t="s">
        <v>73</v>
      </c>
      <c r="L157" s="26">
        <v>745.2</v>
      </c>
      <c r="M157" s="23" t="s">
        <v>123</v>
      </c>
      <c r="N157" s="23" t="s">
        <v>249</v>
      </c>
      <c r="O157" s="23" t="s">
        <v>850</v>
      </c>
      <c r="P157" s="25" t="s">
        <v>182</v>
      </c>
      <c r="Q157" s="25" t="s">
        <v>77</v>
      </c>
      <c r="R157" s="25" t="s">
        <v>1409</v>
      </c>
    </row>
    <row r="158" spans="1:18" s="27" customFormat="1" ht="21">
      <c r="A158" s="23">
        <v>1050</v>
      </c>
      <c r="B158" s="23">
        <v>1</v>
      </c>
      <c r="C158" s="24" t="s">
        <v>971</v>
      </c>
      <c r="D158" s="24" t="s">
        <v>972</v>
      </c>
      <c r="E158" s="25" t="s">
        <v>1047</v>
      </c>
      <c r="F158" s="25" t="s">
        <v>64</v>
      </c>
      <c r="G158" s="23">
        <v>876</v>
      </c>
      <c r="H158" s="23" t="s">
        <v>92</v>
      </c>
      <c r="I158" s="25">
        <v>1</v>
      </c>
      <c r="J158" s="25">
        <v>78401360000</v>
      </c>
      <c r="K158" s="25" t="s">
        <v>73</v>
      </c>
      <c r="L158" s="26">
        <v>12740.9</v>
      </c>
      <c r="M158" s="23" t="s">
        <v>123</v>
      </c>
      <c r="N158" s="23" t="s">
        <v>249</v>
      </c>
      <c r="O158" s="23" t="s">
        <v>850</v>
      </c>
      <c r="P158" s="25" t="s">
        <v>67</v>
      </c>
      <c r="Q158" s="25" t="s">
        <v>68</v>
      </c>
      <c r="R158" s="25" t="s">
        <v>1409</v>
      </c>
    </row>
    <row r="159" spans="1:18" s="27" customFormat="1" ht="21">
      <c r="A159" s="23">
        <v>1051</v>
      </c>
      <c r="B159" s="23">
        <v>1</v>
      </c>
      <c r="C159" s="24" t="s">
        <v>700</v>
      </c>
      <c r="D159" s="24" t="s">
        <v>783</v>
      </c>
      <c r="E159" s="25" t="s">
        <v>1048</v>
      </c>
      <c r="F159" s="25" t="s">
        <v>64</v>
      </c>
      <c r="G159" s="23">
        <v>876</v>
      </c>
      <c r="H159" s="23" t="s">
        <v>92</v>
      </c>
      <c r="I159" s="25">
        <v>1</v>
      </c>
      <c r="J159" s="25">
        <v>78401360000</v>
      </c>
      <c r="K159" s="25" t="s">
        <v>73</v>
      </c>
      <c r="L159" s="26">
        <v>2432.13</v>
      </c>
      <c r="M159" s="23" t="s">
        <v>123</v>
      </c>
      <c r="N159" s="23" t="s">
        <v>249</v>
      </c>
      <c r="O159" s="23" t="s">
        <v>850</v>
      </c>
      <c r="P159" s="25" t="s">
        <v>67</v>
      </c>
      <c r="Q159" s="25" t="s">
        <v>68</v>
      </c>
      <c r="R159" s="25" t="s">
        <v>1409</v>
      </c>
    </row>
    <row r="160" spans="1:18" s="27" customFormat="1" ht="21">
      <c r="A160" s="23">
        <v>1052</v>
      </c>
      <c r="B160" s="23">
        <v>1</v>
      </c>
      <c r="C160" s="24" t="s">
        <v>1001</v>
      </c>
      <c r="D160" s="24" t="s">
        <v>1007</v>
      </c>
      <c r="E160" s="25" t="s">
        <v>1049</v>
      </c>
      <c r="F160" s="25" t="s">
        <v>64</v>
      </c>
      <c r="G160" s="23">
        <v>876</v>
      </c>
      <c r="H160" s="23" t="s">
        <v>92</v>
      </c>
      <c r="I160" s="25">
        <v>1</v>
      </c>
      <c r="J160" s="25">
        <v>78401360000</v>
      </c>
      <c r="K160" s="25" t="s">
        <v>73</v>
      </c>
      <c r="L160" s="26">
        <v>8245.21</v>
      </c>
      <c r="M160" s="23" t="s">
        <v>123</v>
      </c>
      <c r="N160" s="23" t="s">
        <v>249</v>
      </c>
      <c r="O160" s="23" t="s">
        <v>850</v>
      </c>
      <c r="P160" s="25" t="s">
        <v>67</v>
      </c>
      <c r="Q160" s="25" t="s">
        <v>68</v>
      </c>
      <c r="R160" s="25" t="s">
        <v>1409</v>
      </c>
    </row>
    <row r="161" spans="1:18" s="27" customFormat="1" ht="21">
      <c r="A161" s="23">
        <v>1053</v>
      </c>
      <c r="B161" s="23">
        <v>1</v>
      </c>
      <c r="C161" s="24" t="s">
        <v>971</v>
      </c>
      <c r="D161" s="24" t="s">
        <v>972</v>
      </c>
      <c r="E161" s="25" t="s">
        <v>1050</v>
      </c>
      <c r="F161" s="25" t="s">
        <v>64</v>
      </c>
      <c r="G161" s="23">
        <v>876</v>
      </c>
      <c r="H161" s="23" t="s">
        <v>92</v>
      </c>
      <c r="I161" s="25">
        <v>1</v>
      </c>
      <c r="J161" s="25">
        <v>78401360000</v>
      </c>
      <c r="K161" s="25" t="s">
        <v>73</v>
      </c>
      <c r="L161" s="26">
        <v>4866.88</v>
      </c>
      <c r="M161" s="23" t="s">
        <v>123</v>
      </c>
      <c r="N161" s="23" t="s">
        <v>249</v>
      </c>
      <c r="O161" s="23" t="s">
        <v>850</v>
      </c>
      <c r="P161" s="25" t="s">
        <v>67</v>
      </c>
      <c r="Q161" s="25" t="s">
        <v>68</v>
      </c>
      <c r="R161" s="25" t="s">
        <v>1409</v>
      </c>
    </row>
    <row r="162" spans="1:18" s="27" customFormat="1" ht="21">
      <c r="A162" s="23">
        <v>1054</v>
      </c>
      <c r="B162" s="23">
        <v>1</v>
      </c>
      <c r="C162" s="24" t="s">
        <v>1051</v>
      </c>
      <c r="D162" s="24" t="s">
        <v>331</v>
      </c>
      <c r="E162" s="25" t="s">
        <v>1052</v>
      </c>
      <c r="F162" s="25" t="s">
        <v>64</v>
      </c>
      <c r="G162" s="23">
        <v>876</v>
      </c>
      <c r="H162" s="23" t="s">
        <v>92</v>
      </c>
      <c r="I162" s="25">
        <v>1</v>
      </c>
      <c r="J162" s="25">
        <v>78401360000</v>
      </c>
      <c r="K162" s="25" t="s">
        <v>73</v>
      </c>
      <c r="L162" s="26">
        <v>12897.4</v>
      </c>
      <c r="M162" s="23" t="s">
        <v>123</v>
      </c>
      <c r="N162" s="23" t="s">
        <v>249</v>
      </c>
      <c r="O162" s="23" t="s">
        <v>850</v>
      </c>
      <c r="P162" s="25" t="s">
        <v>67</v>
      </c>
      <c r="Q162" s="25" t="s">
        <v>68</v>
      </c>
      <c r="R162" s="25" t="s">
        <v>1409</v>
      </c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 t="s">
        <v>79</v>
      </c>
      <c r="L163" s="12">
        <f>SUM(L99:L162)</f>
        <v>1182312.2799999998</v>
      </c>
      <c r="M163" s="11"/>
      <c r="N163" s="11"/>
      <c r="O163" s="11"/>
      <c r="P163" s="11"/>
      <c r="Q163" s="11"/>
      <c r="R163" s="11"/>
    </row>
    <row r="164" spans="1:18" ht="21">
      <c r="A164" s="7">
        <v>2001</v>
      </c>
      <c r="B164" s="7">
        <v>1</v>
      </c>
      <c r="C164" s="8" t="s">
        <v>865</v>
      </c>
      <c r="D164" s="7">
        <v>7493000</v>
      </c>
      <c r="E164" s="9" t="s">
        <v>1526</v>
      </c>
      <c r="F164" s="9" t="s">
        <v>64</v>
      </c>
      <c r="G164" s="7">
        <v>796</v>
      </c>
      <c r="H164" s="7" t="s">
        <v>65</v>
      </c>
      <c r="I164" s="9">
        <v>1</v>
      </c>
      <c r="J164" s="9">
        <v>11000000000</v>
      </c>
      <c r="K164" s="9" t="s">
        <v>82</v>
      </c>
      <c r="L164" s="10">
        <v>6141</v>
      </c>
      <c r="M164" s="7" t="s">
        <v>129</v>
      </c>
      <c r="N164" s="7" t="s">
        <v>125</v>
      </c>
      <c r="O164" s="7" t="s">
        <v>127</v>
      </c>
      <c r="P164" s="9" t="s">
        <v>182</v>
      </c>
      <c r="Q164" s="9" t="s">
        <v>77</v>
      </c>
      <c r="R164" s="9" t="s">
        <v>1525</v>
      </c>
    </row>
    <row r="165" spans="1:18" ht="21">
      <c r="A165" s="7">
        <v>2001</v>
      </c>
      <c r="B165" s="7">
        <v>2</v>
      </c>
      <c r="C165" s="8" t="s">
        <v>904</v>
      </c>
      <c r="D165" s="7">
        <v>7493000</v>
      </c>
      <c r="E165" s="9" t="s">
        <v>1527</v>
      </c>
      <c r="F165" s="9" t="s">
        <v>64</v>
      </c>
      <c r="G165" s="7">
        <v>796</v>
      </c>
      <c r="H165" s="7" t="s">
        <v>65</v>
      </c>
      <c r="I165" s="9">
        <v>1</v>
      </c>
      <c r="J165" s="9">
        <v>11000000000</v>
      </c>
      <c r="K165" s="9" t="s">
        <v>82</v>
      </c>
      <c r="L165" s="10">
        <v>7899</v>
      </c>
      <c r="M165" s="7" t="s">
        <v>1246</v>
      </c>
      <c r="N165" s="7" t="s">
        <v>125</v>
      </c>
      <c r="O165" s="7" t="s">
        <v>127</v>
      </c>
      <c r="P165" s="9" t="s">
        <v>182</v>
      </c>
      <c r="Q165" s="9" t="s">
        <v>77</v>
      </c>
      <c r="R165" s="9" t="s">
        <v>1525</v>
      </c>
    </row>
    <row r="166" spans="1:18" ht="31.5">
      <c r="A166" s="7">
        <v>2001</v>
      </c>
      <c r="B166" s="7">
        <v>3</v>
      </c>
      <c r="C166" s="8" t="s">
        <v>904</v>
      </c>
      <c r="D166" s="7">
        <v>7493000</v>
      </c>
      <c r="E166" s="9" t="s">
        <v>1053</v>
      </c>
      <c r="F166" s="9" t="s">
        <v>64</v>
      </c>
      <c r="G166" s="7">
        <v>876</v>
      </c>
      <c r="H166" s="7" t="s">
        <v>92</v>
      </c>
      <c r="I166" s="9">
        <v>1</v>
      </c>
      <c r="J166" s="9">
        <v>11000000000</v>
      </c>
      <c r="K166" s="9" t="s">
        <v>82</v>
      </c>
      <c r="L166" s="10">
        <v>533.86</v>
      </c>
      <c r="M166" s="7" t="s">
        <v>257</v>
      </c>
      <c r="N166" s="7" t="s">
        <v>124</v>
      </c>
      <c r="O166" s="7" t="s">
        <v>124</v>
      </c>
      <c r="P166" s="9" t="s">
        <v>93</v>
      </c>
      <c r="Q166" s="9" t="s">
        <v>68</v>
      </c>
      <c r="R166" s="9" t="s">
        <v>1528</v>
      </c>
    </row>
    <row r="167" spans="1:18" ht="31.5">
      <c r="A167" s="7">
        <v>2001</v>
      </c>
      <c r="B167" s="7">
        <v>4</v>
      </c>
      <c r="C167" s="8" t="s">
        <v>1054</v>
      </c>
      <c r="D167" s="7">
        <v>7493000</v>
      </c>
      <c r="E167" s="9" t="s">
        <v>1055</v>
      </c>
      <c r="F167" s="9" t="s">
        <v>64</v>
      </c>
      <c r="G167" s="7">
        <v>876</v>
      </c>
      <c r="H167" s="7" t="s">
        <v>92</v>
      </c>
      <c r="I167" s="9">
        <v>1</v>
      </c>
      <c r="J167" s="9">
        <v>11000000000</v>
      </c>
      <c r="K167" s="9" t="s">
        <v>82</v>
      </c>
      <c r="L167" s="10">
        <v>427.23</v>
      </c>
      <c r="M167" s="7" t="s">
        <v>257</v>
      </c>
      <c r="N167" s="7" t="s">
        <v>124</v>
      </c>
      <c r="O167" s="7" t="s">
        <v>124</v>
      </c>
      <c r="P167" s="9" t="s">
        <v>93</v>
      </c>
      <c r="Q167" s="9" t="s">
        <v>68</v>
      </c>
      <c r="R167" s="9" t="s">
        <v>1528</v>
      </c>
    </row>
    <row r="168" spans="1:18" ht="42">
      <c r="A168" s="7">
        <v>2001</v>
      </c>
      <c r="B168" s="7">
        <v>5</v>
      </c>
      <c r="C168" s="8" t="s">
        <v>1041</v>
      </c>
      <c r="D168" s="8" t="s">
        <v>962</v>
      </c>
      <c r="E168" s="9" t="s">
        <v>1056</v>
      </c>
      <c r="F168" s="9" t="s">
        <v>64</v>
      </c>
      <c r="G168" s="7">
        <v>876</v>
      </c>
      <c r="H168" s="7" t="s">
        <v>92</v>
      </c>
      <c r="I168" s="9">
        <v>1</v>
      </c>
      <c r="J168" s="9">
        <v>11000000000</v>
      </c>
      <c r="K168" s="9" t="s">
        <v>82</v>
      </c>
      <c r="L168" s="10">
        <v>686.62</v>
      </c>
      <c r="M168" s="7" t="s">
        <v>257</v>
      </c>
      <c r="N168" s="7" t="s">
        <v>124</v>
      </c>
      <c r="O168" s="7" t="s">
        <v>124</v>
      </c>
      <c r="P168" s="9" t="s">
        <v>93</v>
      </c>
      <c r="Q168" s="9" t="s">
        <v>68</v>
      </c>
      <c r="R168" s="9" t="s">
        <v>1528</v>
      </c>
    </row>
    <row r="169" spans="1:18" ht="42">
      <c r="A169" s="7">
        <v>2001</v>
      </c>
      <c r="B169" s="7">
        <v>6</v>
      </c>
      <c r="C169" s="8" t="s">
        <v>1041</v>
      </c>
      <c r="D169" s="8" t="s">
        <v>962</v>
      </c>
      <c r="E169" s="9" t="s">
        <v>1057</v>
      </c>
      <c r="F169" s="9" t="s">
        <v>64</v>
      </c>
      <c r="G169" s="7">
        <v>876</v>
      </c>
      <c r="H169" s="7" t="s">
        <v>92</v>
      </c>
      <c r="I169" s="9">
        <v>1</v>
      </c>
      <c r="J169" s="9">
        <v>11000000000</v>
      </c>
      <c r="K169" s="9" t="s">
        <v>82</v>
      </c>
      <c r="L169" s="10">
        <v>575.52</v>
      </c>
      <c r="M169" s="7" t="s">
        <v>257</v>
      </c>
      <c r="N169" s="7" t="s">
        <v>124</v>
      </c>
      <c r="O169" s="7" t="s">
        <v>124</v>
      </c>
      <c r="P169" s="9" t="s">
        <v>93</v>
      </c>
      <c r="Q169" s="9" t="s">
        <v>68</v>
      </c>
      <c r="R169" s="9" t="s">
        <v>1528</v>
      </c>
    </row>
    <row r="170" spans="1:18" ht="21">
      <c r="A170" s="7">
        <v>2003</v>
      </c>
      <c r="B170" s="7">
        <v>1</v>
      </c>
      <c r="C170" s="8" t="s">
        <v>869</v>
      </c>
      <c r="D170" s="7">
        <v>6411090</v>
      </c>
      <c r="E170" s="9" t="s">
        <v>1058</v>
      </c>
      <c r="F170" s="9" t="s">
        <v>76</v>
      </c>
      <c r="G170" s="7">
        <v>876</v>
      </c>
      <c r="H170" s="7" t="s">
        <v>92</v>
      </c>
      <c r="I170" s="9">
        <v>1</v>
      </c>
      <c r="J170" s="9">
        <v>11000000000</v>
      </c>
      <c r="K170" s="9" t="s">
        <v>82</v>
      </c>
      <c r="L170" s="10">
        <v>650</v>
      </c>
      <c r="M170" s="7" t="s">
        <v>132</v>
      </c>
      <c r="N170" s="7" t="s">
        <v>129</v>
      </c>
      <c r="O170" s="7" t="s">
        <v>123</v>
      </c>
      <c r="P170" s="9" t="s">
        <v>93</v>
      </c>
      <c r="Q170" s="9" t="s">
        <v>68</v>
      </c>
      <c r="R170" s="9" t="s">
        <v>1435</v>
      </c>
    </row>
    <row r="171" spans="1:18" ht="21">
      <c r="A171" s="7">
        <v>2004</v>
      </c>
      <c r="B171" s="7">
        <v>1</v>
      </c>
      <c r="C171" s="8" t="s">
        <v>869</v>
      </c>
      <c r="D171" s="7">
        <v>6411090</v>
      </c>
      <c r="E171" s="9" t="s">
        <v>1059</v>
      </c>
      <c r="F171" s="9" t="s">
        <v>76</v>
      </c>
      <c r="G171" s="7">
        <v>876</v>
      </c>
      <c r="H171" s="7" t="s">
        <v>92</v>
      </c>
      <c r="I171" s="9">
        <v>1</v>
      </c>
      <c r="J171" s="9">
        <v>11000000000</v>
      </c>
      <c r="K171" s="9" t="s">
        <v>82</v>
      </c>
      <c r="L171" s="10">
        <v>820</v>
      </c>
      <c r="M171" s="7" t="s">
        <v>132</v>
      </c>
      <c r="N171" s="7" t="s">
        <v>129</v>
      </c>
      <c r="O171" s="7" t="s">
        <v>123</v>
      </c>
      <c r="P171" s="9" t="s">
        <v>93</v>
      </c>
      <c r="Q171" s="9" t="s">
        <v>68</v>
      </c>
      <c r="R171" s="9" t="s">
        <v>1435</v>
      </c>
    </row>
    <row r="172" spans="1:18" ht="21">
      <c r="A172" s="7">
        <v>2005</v>
      </c>
      <c r="B172" s="7">
        <v>1</v>
      </c>
      <c r="C172" s="8" t="s">
        <v>997</v>
      </c>
      <c r="D172" s="7">
        <v>6040000</v>
      </c>
      <c r="E172" s="9" t="s">
        <v>1060</v>
      </c>
      <c r="F172" s="9" t="s">
        <v>76</v>
      </c>
      <c r="G172" s="7">
        <v>876</v>
      </c>
      <c r="H172" s="7" t="s">
        <v>92</v>
      </c>
      <c r="I172" s="9">
        <v>1</v>
      </c>
      <c r="J172" s="9">
        <v>11000000000</v>
      </c>
      <c r="K172" s="9" t="s">
        <v>82</v>
      </c>
      <c r="L172" s="10">
        <v>1755</v>
      </c>
      <c r="M172" s="7" t="s">
        <v>129</v>
      </c>
      <c r="N172" s="7" t="s">
        <v>129</v>
      </c>
      <c r="O172" s="7" t="s">
        <v>123</v>
      </c>
      <c r="P172" s="9" t="s">
        <v>67</v>
      </c>
      <c r="Q172" s="9" t="s">
        <v>68</v>
      </c>
      <c r="R172" s="9" t="s">
        <v>1529</v>
      </c>
    </row>
    <row r="173" spans="1:18" ht="21">
      <c r="A173" s="7">
        <v>2006</v>
      </c>
      <c r="B173" s="7">
        <v>1</v>
      </c>
      <c r="C173" s="8" t="s">
        <v>997</v>
      </c>
      <c r="D173" s="7">
        <v>6020000</v>
      </c>
      <c r="E173" s="9" t="s">
        <v>1061</v>
      </c>
      <c r="F173" s="9" t="s">
        <v>76</v>
      </c>
      <c r="G173" s="7">
        <v>876</v>
      </c>
      <c r="H173" s="7" t="s">
        <v>92</v>
      </c>
      <c r="I173" s="9">
        <v>1</v>
      </c>
      <c r="J173" s="9">
        <v>11000000000</v>
      </c>
      <c r="K173" s="9" t="s">
        <v>82</v>
      </c>
      <c r="L173" s="10">
        <v>2375</v>
      </c>
      <c r="M173" s="7" t="s">
        <v>129</v>
      </c>
      <c r="N173" s="7" t="s">
        <v>129</v>
      </c>
      <c r="O173" s="7" t="s">
        <v>123</v>
      </c>
      <c r="P173" s="9" t="s">
        <v>67</v>
      </c>
      <c r="Q173" s="9" t="s">
        <v>68</v>
      </c>
      <c r="R173" s="9" t="s">
        <v>1530</v>
      </c>
    </row>
    <row r="174" spans="1:18" ht="21">
      <c r="A174" s="7">
        <v>2007</v>
      </c>
      <c r="B174" s="7">
        <v>1</v>
      </c>
      <c r="C174" s="8" t="s">
        <v>1005</v>
      </c>
      <c r="D174" s="7">
        <v>5020000</v>
      </c>
      <c r="E174" s="9" t="s">
        <v>1062</v>
      </c>
      <c r="F174" s="9" t="s">
        <v>76</v>
      </c>
      <c r="G174" s="7">
        <v>876</v>
      </c>
      <c r="H174" s="7" t="s">
        <v>92</v>
      </c>
      <c r="I174" s="9">
        <v>1</v>
      </c>
      <c r="J174" s="9">
        <v>11000000000</v>
      </c>
      <c r="K174" s="9" t="s">
        <v>82</v>
      </c>
      <c r="L174" s="10">
        <v>500</v>
      </c>
      <c r="M174" s="7" t="s">
        <v>132</v>
      </c>
      <c r="N174" s="7" t="s">
        <v>124</v>
      </c>
      <c r="O174" s="7" t="s">
        <v>130</v>
      </c>
      <c r="P174" s="9" t="s">
        <v>182</v>
      </c>
      <c r="Q174" s="9" t="s">
        <v>77</v>
      </c>
      <c r="R174" s="9" t="s">
        <v>1531</v>
      </c>
    </row>
    <row r="175" spans="1:18" ht="21">
      <c r="A175" s="7">
        <v>2008</v>
      </c>
      <c r="B175" s="7">
        <v>1</v>
      </c>
      <c r="C175" s="8" t="s">
        <v>1005</v>
      </c>
      <c r="D175" s="7">
        <v>5020000</v>
      </c>
      <c r="E175" s="9" t="s">
        <v>1063</v>
      </c>
      <c r="F175" s="9" t="s">
        <v>76</v>
      </c>
      <c r="G175" s="7">
        <v>876</v>
      </c>
      <c r="H175" s="7" t="s">
        <v>92</v>
      </c>
      <c r="I175" s="9">
        <v>1</v>
      </c>
      <c r="J175" s="9">
        <v>11000000000</v>
      </c>
      <c r="K175" s="9" t="s">
        <v>82</v>
      </c>
      <c r="L175" s="10">
        <v>1150</v>
      </c>
      <c r="M175" s="7" t="s">
        <v>132</v>
      </c>
      <c r="N175" s="7" t="s">
        <v>124</v>
      </c>
      <c r="O175" s="7" t="s">
        <v>130</v>
      </c>
      <c r="P175" s="9" t="s">
        <v>182</v>
      </c>
      <c r="Q175" s="9" t="s">
        <v>77</v>
      </c>
      <c r="R175" s="9" t="s">
        <v>1531</v>
      </c>
    </row>
    <row r="176" spans="1:18" ht="31.5">
      <c r="A176" s="7">
        <v>2009</v>
      </c>
      <c r="B176" s="7">
        <v>1</v>
      </c>
      <c r="C176" s="8" t="s">
        <v>1005</v>
      </c>
      <c r="D176" s="7">
        <v>5020000</v>
      </c>
      <c r="E176" s="9" t="s">
        <v>1064</v>
      </c>
      <c r="F176" s="9" t="s">
        <v>64</v>
      </c>
      <c r="G176" s="7">
        <v>876</v>
      </c>
      <c r="H176" s="7" t="s">
        <v>92</v>
      </c>
      <c r="I176" s="9">
        <v>1</v>
      </c>
      <c r="J176" s="9">
        <v>11000000000</v>
      </c>
      <c r="K176" s="9" t="s">
        <v>82</v>
      </c>
      <c r="L176" s="10">
        <v>570</v>
      </c>
      <c r="M176" s="7" t="s">
        <v>131</v>
      </c>
      <c r="N176" s="7" t="s">
        <v>133</v>
      </c>
      <c r="O176" s="7" t="s">
        <v>130</v>
      </c>
      <c r="P176" s="9" t="s">
        <v>182</v>
      </c>
      <c r="Q176" s="9" t="s">
        <v>77</v>
      </c>
      <c r="R176" s="9" t="s">
        <v>1532</v>
      </c>
    </row>
    <row r="177" spans="1:18" ht="21">
      <c r="A177" s="7">
        <v>2010</v>
      </c>
      <c r="B177" s="7">
        <v>1</v>
      </c>
      <c r="C177" s="8" t="s">
        <v>1005</v>
      </c>
      <c r="D177" s="7">
        <v>5020000</v>
      </c>
      <c r="E177" s="9" t="s">
        <v>1065</v>
      </c>
      <c r="F177" s="9" t="s">
        <v>64</v>
      </c>
      <c r="G177" s="7">
        <v>876</v>
      </c>
      <c r="H177" s="7" t="s">
        <v>92</v>
      </c>
      <c r="I177" s="9">
        <v>1</v>
      </c>
      <c r="J177" s="9">
        <v>11000000000</v>
      </c>
      <c r="K177" s="9" t="s">
        <v>82</v>
      </c>
      <c r="L177" s="10">
        <v>1100</v>
      </c>
      <c r="M177" s="7" t="s">
        <v>126</v>
      </c>
      <c r="N177" s="7" t="s">
        <v>123</v>
      </c>
      <c r="O177" s="7" t="s">
        <v>250</v>
      </c>
      <c r="P177" s="9" t="s">
        <v>182</v>
      </c>
      <c r="Q177" s="9" t="s">
        <v>77</v>
      </c>
      <c r="R177" s="9"/>
    </row>
    <row r="178" spans="1:18" ht="21">
      <c r="A178" s="7">
        <v>2011</v>
      </c>
      <c r="B178" s="7">
        <v>1</v>
      </c>
      <c r="C178" s="8" t="s">
        <v>1005</v>
      </c>
      <c r="D178" s="7">
        <v>5020000</v>
      </c>
      <c r="E178" s="9" t="s">
        <v>1066</v>
      </c>
      <c r="F178" s="9" t="s">
        <v>64</v>
      </c>
      <c r="G178" s="7">
        <v>876</v>
      </c>
      <c r="H178" s="7" t="s">
        <v>92</v>
      </c>
      <c r="I178" s="9">
        <v>1</v>
      </c>
      <c r="J178" s="9">
        <v>11000000000</v>
      </c>
      <c r="K178" s="9" t="s">
        <v>82</v>
      </c>
      <c r="L178" s="10">
        <v>450</v>
      </c>
      <c r="M178" s="7" t="s">
        <v>126</v>
      </c>
      <c r="N178" s="7" t="s">
        <v>123</v>
      </c>
      <c r="O178" s="7" t="s">
        <v>250</v>
      </c>
      <c r="P178" s="9" t="s">
        <v>182</v>
      </c>
      <c r="Q178" s="9" t="s">
        <v>77</v>
      </c>
      <c r="R178" s="9"/>
    </row>
    <row r="179" spans="1:18" s="74" customFormat="1" ht="21">
      <c r="A179" s="7">
        <v>2012</v>
      </c>
      <c r="B179" s="7">
        <v>1</v>
      </c>
      <c r="C179" s="8" t="s">
        <v>1453</v>
      </c>
      <c r="D179" s="7">
        <v>5020000</v>
      </c>
      <c r="E179" s="9" t="s">
        <v>1454</v>
      </c>
      <c r="F179" s="9" t="s">
        <v>64</v>
      </c>
      <c r="G179" s="7">
        <v>876</v>
      </c>
      <c r="H179" s="7" t="s">
        <v>92</v>
      </c>
      <c r="I179" s="9">
        <v>1</v>
      </c>
      <c r="J179" s="9">
        <v>11000000000</v>
      </c>
      <c r="K179" s="9" t="s">
        <v>82</v>
      </c>
      <c r="L179" s="10">
        <v>450</v>
      </c>
      <c r="M179" s="7" t="s">
        <v>126</v>
      </c>
      <c r="N179" s="7" t="s">
        <v>123</v>
      </c>
      <c r="O179" s="7" t="s">
        <v>250</v>
      </c>
      <c r="P179" s="9" t="s">
        <v>182</v>
      </c>
      <c r="Q179" s="9" t="s">
        <v>77</v>
      </c>
      <c r="R179" s="9"/>
    </row>
    <row r="180" spans="1:18" ht="21">
      <c r="A180" s="7">
        <v>2013</v>
      </c>
      <c r="B180" s="7">
        <v>1</v>
      </c>
      <c r="C180" s="8" t="s">
        <v>1067</v>
      </c>
      <c r="D180" s="7">
        <v>8510000</v>
      </c>
      <c r="E180" s="9" t="s">
        <v>1068</v>
      </c>
      <c r="F180" s="9" t="s">
        <v>76</v>
      </c>
      <c r="G180" s="7">
        <v>876</v>
      </c>
      <c r="H180" s="7" t="s">
        <v>92</v>
      </c>
      <c r="I180" s="9">
        <v>1</v>
      </c>
      <c r="J180" s="9">
        <v>11000000000</v>
      </c>
      <c r="K180" s="9" t="s">
        <v>82</v>
      </c>
      <c r="L180" s="10">
        <v>460</v>
      </c>
      <c r="M180" s="7" t="s">
        <v>129</v>
      </c>
      <c r="N180" s="7" t="s">
        <v>129</v>
      </c>
      <c r="O180" s="7" t="s">
        <v>123</v>
      </c>
      <c r="P180" s="9" t="s">
        <v>583</v>
      </c>
      <c r="Q180" s="9" t="s">
        <v>68</v>
      </c>
      <c r="R180" s="9" t="s">
        <v>1533</v>
      </c>
    </row>
    <row r="181" spans="1:18" ht="21">
      <c r="A181" s="7">
        <v>2014</v>
      </c>
      <c r="B181" s="7">
        <v>1</v>
      </c>
      <c r="C181" s="8" t="s">
        <v>997</v>
      </c>
      <c r="D181" s="7">
        <v>6020000</v>
      </c>
      <c r="E181" s="9" t="s">
        <v>1069</v>
      </c>
      <c r="F181" s="9" t="s">
        <v>76</v>
      </c>
      <c r="G181" s="7">
        <v>876</v>
      </c>
      <c r="H181" s="7" t="s">
        <v>92</v>
      </c>
      <c r="I181" s="9">
        <v>1</v>
      </c>
      <c r="J181" s="9">
        <v>11000000000</v>
      </c>
      <c r="K181" s="9" t="s">
        <v>82</v>
      </c>
      <c r="L181" s="10">
        <v>4000</v>
      </c>
      <c r="M181" s="7" t="s">
        <v>129</v>
      </c>
      <c r="N181" s="7" t="s">
        <v>129</v>
      </c>
      <c r="O181" s="7" t="s">
        <v>123</v>
      </c>
      <c r="P181" s="9" t="s">
        <v>583</v>
      </c>
      <c r="Q181" s="9" t="s">
        <v>68</v>
      </c>
      <c r="R181" s="9" t="s">
        <v>1534</v>
      </c>
    </row>
    <row r="182" spans="1:18" ht="21">
      <c r="A182" s="7">
        <v>2014</v>
      </c>
      <c r="B182" s="7">
        <v>2</v>
      </c>
      <c r="C182" s="8" t="s">
        <v>1001</v>
      </c>
      <c r="D182" s="8" t="s">
        <v>1070</v>
      </c>
      <c r="E182" s="9" t="s">
        <v>1071</v>
      </c>
      <c r="F182" s="9" t="s">
        <v>76</v>
      </c>
      <c r="G182" s="7">
        <v>876</v>
      </c>
      <c r="H182" s="7" t="s">
        <v>92</v>
      </c>
      <c r="I182" s="9">
        <v>4</v>
      </c>
      <c r="J182" s="9">
        <v>11000000000</v>
      </c>
      <c r="K182" s="9" t="s">
        <v>82</v>
      </c>
      <c r="L182" s="10">
        <v>2000</v>
      </c>
      <c r="M182" s="7" t="s">
        <v>122</v>
      </c>
      <c r="N182" s="7" t="s">
        <v>255</v>
      </c>
      <c r="O182" s="7" t="s">
        <v>123</v>
      </c>
      <c r="P182" s="9" t="s">
        <v>120</v>
      </c>
      <c r="Q182" s="9" t="s">
        <v>68</v>
      </c>
      <c r="R182" s="9" t="s">
        <v>1534</v>
      </c>
    </row>
    <row r="183" spans="1:18" ht="21">
      <c r="A183" s="7">
        <v>2015</v>
      </c>
      <c r="B183" s="7">
        <v>1</v>
      </c>
      <c r="C183" s="8" t="s">
        <v>165</v>
      </c>
      <c r="D183" s="7">
        <v>6020000</v>
      </c>
      <c r="E183" s="9" t="s">
        <v>1072</v>
      </c>
      <c r="F183" s="9" t="s">
        <v>76</v>
      </c>
      <c r="G183" s="7">
        <v>876</v>
      </c>
      <c r="H183" s="7" t="s">
        <v>92</v>
      </c>
      <c r="I183" s="9">
        <v>1</v>
      </c>
      <c r="J183" s="9">
        <v>11000000000</v>
      </c>
      <c r="K183" s="9" t="s">
        <v>82</v>
      </c>
      <c r="L183" s="10">
        <v>2320</v>
      </c>
      <c r="M183" s="7" t="s">
        <v>124</v>
      </c>
      <c r="N183" s="7" t="s">
        <v>124</v>
      </c>
      <c r="O183" s="7" t="s">
        <v>130</v>
      </c>
      <c r="P183" s="9" t="s">
        <v>583</v>
      </c>
      <c r="Q183" s="9" t="s">
        <v>68</v>
      </c>
      <c r="R183" s="9" t="s">
        <v>1535</v>
      </c>
    </row>
    <row r="184" spans="1:18" ht="21">
      <c r="A184" s="7">
        <v>2015</v>
      </c>
      <c r="B184" s="7">
        <v>2</v>
      </c>
      <c r="C184" s="8" t="s">
        <v>1001</v>
      </c>
      <c r="D184" s="8" t="s">
        <v>1070</v>
      </c>
      <c r="E184" s="9" t="s">
        <v>1073</v>
      </c>
      <c r="F184" s="9" t="s">
        <v>76</v>
      </c>
      <c r="G184" s="7">
        <v>876</v>
      </c>
      <c r="H184" s="7" t="s">
        <v>92</v>
      </c>
      <c r="I184" s="9">
        <v>1</v>
      </c>
      <c r="J184" s="9">
        <v>11000000000</v>
      </c>
      <c r="K184" s="9" t="s">
        <v>82</v>
      </c>
      <c r="L184" s="10">
        <v>1160</v>
      </c>
      <c r="M184" s="7" t="s">
        <v>255</v>
      </c>
      <c r="N184" s="7" t="s">
        <v>255</v>
      </c>
      <c r="O184" s="7" t="s">
        <v>130</v>
      </c>
      <c r="P184" s="9" t="s">
        <v>93</v>
      </c>
      <c r="Q184" s="9" t="s">
        <v>68</v>
      </c>
      <c r="R184" s="9" t="s">
        <v>1535</v>
      </c>
    </row>
    <row r="185" spans="1:18" ht="21">
      <c r="A185" s="7">
        <v>2016</v>
      </c>
      <c r="B185" s="7">
        <v>1</v>
      </c>
      <c r="C185" s="8" t="s">
        <v>997</v>
      </c>
      <c r="D185" s="7">
        <v>6020000</v>
      </c>
      <c r="E185" s="9" t="s">
        <v>1074</v>
      </c>
      <c r="F185" s="9" t="s">
        <v>64</v>
      </c>
      <c r="G185" s="7">
        <v>876</v>
      </c>
      <c r="H185" s="7" t="s">
        <v>92</v>
      </c>
      <c r="I185" s="9">
        <v>1</v>
      </c>
      <c r="J185" s="9">
        <v>11000000000</v>
      </c>
      <c r="K185" s="9" t="s">
        <v>82</v>
      </c>
      <c r="L185" s="10">
        <v>2640</v>
      </c>
      <c r="M185" s="7" t="s">
        <v>124</v>
      </c>
      <c r="N185" s="7" t="s">
        <v>124</v>
      </c>
      <c r="O185" s="7" t="s">
        <v>130</v>
      </c>
      <c r="P185" s="9" t="s">
        <v>583</v>
      </c>
      <c r="Q185" s="9" t="s">
        <v>68</v>
      </c>
      <c r="R185" s="9" t="s">
        <v>1536</v>
      </c>
    </row>
    <row r="186" spans="1:18" ht="21">
      <c r="A186" s="7">
        <v>2018</v>
      </c>
      <c r="B186" s="7">
        <v>1</v>
      </c>
      <c r="C186" s="8" t="s">
        <v>1013</v>
      </c>
      <c r="D186" s="7">
        <v>7523</v>
      </c>
      <c r="E186" s="9" t="s">
        <v>1014</v>
      </c>
      <c r="F186" s="9" t="s">
        <v>64</v>
      </c>
      <c r="G186" s="7">
        <v>796</v>
      </c>
      <c r="H186" s="7" t="s">
        <v>65</v>
      </c>
      <c r="I186" s="9">
        <v>1</v>
      </c>
      <c r="J186" s="9">
        <v>11000000000</v>
      </c>
      <c r="K186" s="9" t="s">
        <v>82</v>
      </c>
      <c r="L186" s="10">
        <v>34356</v>
      </c>
      <c r="M186" s="7" t="s">
        <v>129</v>
      </c>
      <c r="N186" s="7" t="s">
        <v>129</v>
      </c>
      <c r="O186" s="7" t="s">
        <v>123</v>
      </c>
      <c r="P186" s="9" t="s">
        <v>93</v>
      </c>
      <c r="Q186" s="9" t="s">
        <v>68</v>
      </c>
      <c r="R186" s="9" t="s">
        <v>1502</v>
      </c>
    </row>
    <row r="187" spans="1:18" ht="21">
      <c r="A187" s="7">
        <v>2019</v>
      </c>
      <c r="B187" s="7">
        <v>1</v>
      </c>
      <c r="C187" s="8" t="s">
        <v>1013</v>
      </c>
      <c r="D187" s="7">
        <v>7523</v>
      </c>
      <c r="E187" s="9" t="s">
        <v>1014</v>
      </c>
      <c r="F187" s="9" t="s">
        <v>64</v>
      </c>
      <c r="G187" s="7">
        <v>796</v>
      </c>
      <c r="H187" s="7" t="s">
        <v>65</v>
      </c>
      <c r="I187" s="9">
        <v>1</v>
      </c>
      <c r="J187" s="9">
        <v>11000000000</v>
      </c>
      <c r="K187" s="9" t="s">
        <v>82</v>
      </c>
      <c r="L187" s="10">
        <v>25295</v>
      </c>
      <c r="M187" s="7" t="s">
        <v>129</v>
      </c>
      <c r="N187" s="7" t="s">
        <v>129</v>
      </c>
      <c r="O187" s="7" t="s">
        <v>123</v>
      </c>
      <c r="P187" s="9" t="s">
        <v>93</v>
      </c>
      <c r="Q187" s="9" t="s">
        <v>68</v>
      </c>
      <c r="R187" s="9" t="s">
        <v>1503</v>
      </c>
    </row>
    <row r="188" spans="1:18" ht="31.5">
      <c r="A188" s="7">
        <v>2020</v>
      </c>
      <c r="B188" s="7">
        <v>1</v>
      </c>
      <c r="C188" s="8" t="s">
        <v>1013</v>
      </c>
      <c r="D188" s="7">
        <v>7523</v>
      </c>
      <c r="E188" s="9" t="s">
        <v>1075</v>
      </c>
      <c r="F188" s="9" t="s">
        <v>64</v>
      </c>
      <c r="G188" s="7">
        <v>796</v>
      </c>
      <c r="H188" s="7" t="s">
        <v>65</v>
      </c>
      <c r="I188" s="9">
        <v>1</v>
      </c>
      <c r="J188" s="9">
        <v>11000000000</v>
      </c>
      <c r="K188" s="9" t="s">
        <v>82</v>
      </c>
      <c r="L188" s="10">
        <v>202</v>
      </c>
      <c r="M188" s="7" t="s">
        <v>129</v>
      </c>
      <c r="N188" s="7" t="s">
        <v>129</v>
      </c>
      <c r="O188" s="7" t="s">
        <v>123</v>
      </c>
      <c r="P188" s="9" t="s">
        <v>93</v>
      </c>
      <c r="Q188" s="9" t="s">
        <v>68</v>
      </c>
      <c r="R188" s="9" t="s">
        <v>1537</v>
      </c>
    </row>
    <row r="189" spans="1:18" ht="21">
      <c r="A189" s="7">
        <v>2022</v>
      </c>
      <c r="B189" s="7">
        <v>1</v>
      </c>
      <c r="C189" s="8" t="s">
        <v>992</v>
      </c>
      <c r="D189" s="7">
        <v>5510091</v>
      </c>
      <c r="E189" s="9" t="s">
        <v>993</v>
      </c>
      <c r="F189" s="9" t="s">
        <v>64</v>
      </c>
      <c r="G189" s="7">
        <v>876</v>
      </c>
      <c r="H189" s="7" t="s">
        <v>92</v>
      </c>
      <c r="I189" s="9">
        <v>1</v>
      </c>
      <c r="J189" s="9">
        <v>11000000000</v>
      </c>
      <c r="K189" s="9" t="s">
        <v>82</v>
      </c>
      <c r="L189" s="10">
        <v>2500</v>
      </c>
      <c r="M189" s="7" t="s">
        <v>131</v>
      </c>
      <c r="N189" s="7" t="s">
        <v>135</v>
      </c>
      <c r="O189" s="7" t="s">
        <v>122</v>
      </c>
      <c r="P189" s="9" t="s">
        <v>583</v>
      </c>
      <c r="Q189" s="9" t="s">
        <v>68</v>
      </c>
      <c r="R189" s="9" t="s">
        <v>1538</v>
      </c>
    </row>
    <row r="190" spans="1:18" ht="21">
      <c r="A190" s="7">
        <v>2023</v>
      </c>
      <c r="B190" s="7">
        <v>1</v>
      </c>
      <c r="C190" s="8" t="s">
        <v>995</v>
      </c>
      <c r="D190" s="7">
        <v>5122520</v>
      </c>
      <c r="E190" s="9" t="s">
        <v>1076</v>
      </c>
      <c r="F190" s="9" t="s">
        <v>64</v>
      </c>
      <c r="G190" s="7">
        <v>876</v>
      </c>
      <c r="H190" s="7" t="s">
        <v>92</v>
      </c>
      <c r="I190" s="9">
        <v>1</v>
      </c>
      <c r="J190" s="9">
        <v>11000000000</v>
      </c>
      <c r="K190" s="9" t="s">
        <v>82</v>
      </c>
      <c r="L190" s="10">
        <v>700</v>
      </c>
      <c r="M190" s="7" t="s">
        <v>126</v>
      </c>
      <c r="N190" s="7" t="s">
        <v>123</v>
      </c>
      <c r="O190" s="7" t="s">
        <v>123</v>
      </c>
      <c r="P190" s="9" t="s">
        <v>67</v>
      </c>
      <c r="Q190" s="9" t="s">
        <v>68</v>
      </c>
      <c r="R190" s="9"/>
    </row>
    <row r="191" spans="1:18" ht="31.5">
      <c r="A191" s="7">
        <v>2024</v>
      </c>
      <c r="B191" s="7">
        <v>1</v>
      </c>
      <c r="C191" s="8" t="s">
        <v>1013</v>
      </c>
      <c r="D191" s="7">
        <v>7523</v>
      </c>
      <c r="E191" s="9" t="s">
        <v>1077</v>
      </c>
      <c r="F191" s="9" t="s">
        <v>64</v>
      </c>
      <c r="G191" s="7">
        <v>796</v>
      </c>
      <c r="H191" s="7" t="s">
        <v>65</v>
      </c>
      <c r="I191" s="9">
        <v>1</v>
      </c>
      <c r="J191" s="9">
        <v>11000000000</v>
      </c>
      <c r="K191" s="9" t="s">
        <v>82</v>
      </c>
      <c r="L191" s="10">
        <v>224</v>
      </c>
      <c r="M191" s="7" t="s">
        <v>129</v>
      </c>
      <c r="N191" s="7" t="s">
        <v>129</v>
      </c>
      <c r="O191" s="7" t="s">
        <v>123</v>
      </c>
      <c r="P191" s="9" t="s">
        <v>93</v>
      </c>
      <c r="Q191" s="9" t="s">
        <v>68</v>
      </c>
      <c r="R191" s="9" t="s">
        <v>1537</v>
      </c>
    </row>
    <row r="192" spans="1:18" ht="21">
      <c r="A192" s="7">
        <v>2025</v>
      </c>
      <c r="B192" s="7">
        <v>1</v>
      </c>
      <c r="C192" s="8" t="s">
        <v>308</v>
      </c>
      <c r="D192" s="7">
        <v>4000000</v>
      </c>
      <c r="E192" s="9" t="s">
        <v>1023</v>
      </c>
      <c r="F192" s="9" t="s">
        <v>76</v>
      </c>
      <c r="G192" s="7">
        <v>113</v>
      </c>
      <c r="H192" s="7" t="s">
        <v>623</v>
      </c>
      <c r="I192" s="9">
        <v>1187</v>
      </c>
      <c r="J192" s="9">
        <v>11000000000</v>
      </c>
      <c r="K192" s="9" t="s">
        <v>82</v>
      </c>
      <c r="L192" s="10">
        <v>19825</v>
      </c>
      <c r="M192" s="7" t="s">
        <v>129</v>
      </c>
      <c r="N192" s="7" t="s">
        <v>129</v>
      </c>
      <c r="O192" s="7" t="s">
        <v>123</v>
      </c>
      <c r="P192" s="9" t="s">
        <v>93</v>
      </c>
      <c r="Q192" s="9" t="s">
        <v>68</v>
      </c>
      <c r="R192" s="9" t="s">
        <v>1539</v>
      </c>
    </row>
    <row r="193" spans="1:18" ht="21">
      <c r="A193" s="7">
        <v>2026</v>
      </c>
      <c r="B193" s="7">
        <v>1</v>
      </c>
      <c r="C193" s="8" t="s">
        <v>308</v>
      </c>
      <c r="D193" s="7">
        <v>4000000</v>
      </c>
      <c r="E193" s="9" t="s">
        <v>1023</v>
      </c>
      <c r="F193" s="9" t="s">
        <v>64</v>
      </c>
      <c r="G193" s="7">
        <v>238</v>
      </c>
      <c r="H193" s="7" t="s">
        <v>1024</v>
      </c>
      <c r="I193" s="9">
        <v>118</v>
      </c>
      <c r="J193" s="9">
        <v>11000000000</v>
      </c>
      <c r="K193" s="9" t="s">
        <v>82</v>
      </c>
      <c r="L193" s="10">
        <v>10213</v>
      </c>
      <c r="M193" s="7" t="s">
        <v>132</v>
      </c>
      <c r="N193" s="7" t="s">
        <v>129</v>
      </c>
      <c r="O193" s="7" t="s">
        <v>123</v>
      </c>
      <c r="P193" s="9" t="s">
        <v>93</v>
      </c>
      <c r="Q193" s="9" t="s">
        <v>68</v>
      </c>
      <c r="R193" s="9" t="s">
        <v>1540</v>
      </c>
    </row>
    <row r="194" spans="1:18" ht="21">
      <c r="A194" s="7">
        <v>2027</v>
      </c>
      <c r="B194" s="7">
        <v>1</v>
      </c>
      <c r="C194" s="8" t="s">
        <v>308</v>
      </c>
      <c r="D194" s="7">
        <v>4000000</v>
      </c>
      <c r="E194" s="9" t="s">
        <v>1037</v>
      </c>
      <c r="F194" s="9" t="s">
        <v>76</v>
      </c>
      <c r="G194" s="7">
        <v>113</v>
      </c>
      <c r="H194" s="7" t="s">
        <v>623</v>
      </c>
      <c r="I194" s="9">
        <v>314526</v>
      </c>
      <c r="J194" s="9">
        <v>11000000000</v>
      </c>
      <c r="K194" s="9" t="s">
        <v>82</v>
      </c>
      <c r="L194" s="10">
        <v>1175252.86</v>
      </c>
      <c r="M194" s="7" t="s">
        <v>129</v>
      </c>
      <c r="N194" s="7" t="s">
        <v>129</v>
      </c>
      <c r="O194" s="7" t="s">
        <v>123</v>
      </c>
      <c r="P194" s="9" t="s">
        <v>93</v>
      </c>
      <c r="Q194" s="9" t="s">
        <v>68</v>
      </c>
      <c r="R194" s="9" t="s">
        <v>1541</v>
      </c>
    </row>
    <row r="195" spans="1:18" ht="21">
      <c r="A195" s="7">
        <v>2028</v>
      </c>
      <c r="B195" s="7">
        <v>1</v>
      </c>
      <c r="C195" s="8" t="s">
        <v>308</v>
      </c>
      <c r="D195" s="7">
        <v>4000000</v>
      </c>
      <c r="E195" s="9" t="s">
        <v>1023</v>
      </c>
      <c r="F195" s="9" t="s">
        <v>76</v>
      </c>
      <c r="G195" s="7">
        <v>238</v>
      </c>
      <c r="H195" s="7" t="s">
        <v>1024</v>
      </c>
      <c r="I195" s="9">
        <v>2735</v>
      </c>
      <c r="J195" s="9">
        <v>11000000000</v>
      </c>
      <c r="K195" s="9" t="s">
        <v>82</v>
      </c>
      <c r="L195" s="10">
        <v>19724</v>
      </c>
      <c r="M195" s="7" t="s">
        <v>132</v>
      </c>
      <c r="N195" s="7" t="s">
        <v>129</v>
      </c>
      <c r="O195" s="7" t="s">
        <v>129</v>
      </c>
      <c r="P195" s="9" t="s">
        <v>93</v>
      </c>
      <c r="Q195" s="9" t="s">
        <v>68</v>
      </c>
      <c r="R195" s="9" t="s">
        <v>1541</v>
      </c>
    </row>
    <row r="196" spans="1:18" ht="21">
      <c r="A196" s="7">
        <v>2029</v>
      </c>
      <c r="B196" s="7">
        <v>1</v>
      </c>
      <c r="C196" s="8" t="s">
        <v>308</v>
      </c>
      <c r="D196" s="7">
        <v>4000000</v>
      </c>
      <c r="E196" s="9" t="s">
        <v>1023</v>
      </c>
      <c r="F196" s="9" t="s">
        <v>76</v>
      </c>
      <c r="G196" s="7">
        <v>238</v>
      </c>
      <c r="H196" s="7" t="s">
        <v>1024</v>
      </c>
      <c r="I196" s="9">
        <v>27</v>
      </c>
      <c r="J196" s="9">
        <v>11000000000</v>
      </c>
      <c r="K196" s="9" t="s">
        <v>82</v>
      </c>
      <c r="L196" s="10">
        <v>466</v>
      </c>
      <c r="M196" s="7" t="s">
        <v>132</v>
      </c>
      <c r="N196" s="7" t="s">
        <v>129</v>
      </c>
      <c r="O196" s="7" t="s">
        <v>123</v>
      </c>
      <c r="P196" s="9" t="s">
        <v>93</v>
      </c>
      <c r="Q196" s="9" t="s">
        <v>68</v>
      </c>
      <c r="R196" s="9" t="s">
        <v>1542</v>
      </c>
    </row>
    <row r="197" spans="1:18" ht="21">
      <c r="A197" s="7">
        <v>2030</v>
      </c>
      <c r="B197" s="7">
        <v>1</v>
      </c>
      <c r="C197" s="8" t="s">
        <v>308</v>
      </c>
      <c r="D197" s="7">
        <v>4000000</v>
      </c>
      <c r="E197" s="9" t="s">
        <v>1023</v>
      </c>
      <c r="F197" s="9" t="s">
        <v>76</v>
      </c>
      <c r="G197" s="7">
        <v>238</v>
      </c>
      <c r="H197" s="7" t="s">
        <v>1024</v>
      </c>
      <c r="I197" s="9">
        <v>1338</v>
      </c>
      <c r="J197" s="9">
        <v>11000000000</v>
      </c>
      <c r="K197" s="9" t="s">
        <v>82</v>
      </c>
      <c r="L197" s="10">
        <v>3234</v>
      </c>
      <c r="M197" s="7" t="s">
        <v>132</v>
      </c>
      <c r="N197" s="7" t="s">
        <v>129</v>
      </c>
      <c r="O197" s="7" t="s">
        <v>123</v>
      </c>
      <c r="P197" s="9" t="s">
        <v>93</v>
      </c>
      <c r="Q197" s="9" t="s">
        <v>68</v>
      </c>
      <c r="R197" s="9" t="s">
        <v>1543</v>
      </c>
    </row>
    <row r="198" spans="1:18" ht="21">
      <c r="A198" s="7">
        <v>2031</v>
      </c>
      <c r="B198" s="7">
        <v>1</v>
      </c>
      <c r="C198" s="8" t="s">
        <v>308</v>
      </c>
      <c r="D198" s="7">
        <v>4000000</v>
      </c>
      <c r="E198" s="9" t="s">
        <v>1023</v>
      </c>
      <c r="F198" s="9" t="s">
        <v>76</v>
      </c>
      <c r="G198" s="7">
        <v>238</v>
      </c>
      <c r="H198" s="7" t="s">
        <v>1024</v>
      </c>
      <c r="I198" s="9">
        <v>147</v>
      </c>
      <c r="J198" s="9">
        <v>11000000000</v>
      </c>
      <c r="K198" s="9" t="s">
        <v>82</v>
      </c>
      <c r="L198" s="10">
        <v>1808</v>
      </c>
      <c r="M198" s="7" t="s">
        <v>132</v>
      </c>
      <c r="N198" s="7" t="s">
        <v>129</v>
      </c>
      <c r="O198" s="7" t="s">
        <v>123</v>
      </c>
      <c r="P198" s="9" t="s">
        <v>93</v>
      </c>
      <c r="Q198" s="9" t="s">
        <v>68</v>
      </c>
      <c r="R198" s="9" t="s">
        <v>1544</v>
      </c>
    </row>
    <row r="199" spans="1:18" ht="21">
      <c r="A199" s="7">
        <v>2032</v>
      </c>
      <c r="B199" s="7">
        <v>1</v>
      </c>
      <c r="C199" s="8" t="s">
        <v>308</v>
      </c>
      <c r="D199" s="7">
        <v>4000000</v>
      </c>
      <c r="E199" s="9" t="s">
        <v>1023</v>
      </c>
      <c r="F199" s="9" t="s">
        <v>76</v>
      </c>
      <c r="G199" s="7">
        <v>876</v>
      </c>
      <c r="H199" s="7" t="s">
        <v>92</v>
      </c>
      <c r="I199" s="9">
        <v>7</v>
      </c>
      <c r="J199" s="9">
        <v>11000000000</v>
      </c>
      <c r="K199" s="9" t="s">
        <v>82</v>
      </c>
      <c r="L199" s="10">
        <v>1261</v>
      </c>
      <c r="M199" s="7" t="s">
        <v>132</v>
      </c>
      <c r="N199" s="7" t="s">
        <v>129</v>
      </c>
      <c r="O199" s="7" t="s">
        <v>123</v>
      </c>
      <c r="P199" s="9" t="s">
        <v>93</v>
      </c>
      <c r="Q199" s="9" t="s">
        <v>68</v>
      </c>
      <c r="R199" s="9" t="s">
        <v>1545</v>
      </c>
    </row>
    <row r="200" spans="1:18" ht="21">
      <c r="A200" s="7">
        <v>2033</v>
      </c>
      <c r="B200" s="7">
        <v>1</v>
      </c>
      <c r="C200" s="8" t="s">
        <v>308</v>
      </c>
      <c r="D200" s="7">
        <v>4000000</v>
      </c>
      <c r="E200" s="9" t="s">
        <v>1078</v>
      </c>
      <c r="F200" s="9" t="s">
        <v>64</v>
      </c>
      <c r="G200" s="7">
        <v>876</v>
      </c>
      <c r="H200" s="7" t="s">
        <v>92</v>
      </c>
      <c r="I200" s="9">
        <v>70</v>
      </c>
      <c r="J200" s="9">
        <v>11000000000</v>
      </c>
      <c r="K200" s="9" t="s">
        <v>82</v>
      </c>
      <c r="L200" s="10">
        <v>780</v>
      </c>
      <c r="M200" s="7" t="s">
        <v>124</v>
      </c>
      <c r="N200" s="7" t="s">
        <v>125</v>
      </c>
      <c r="O200" s="7" t="s">
        <v>123</v>
      </c>
      <c r="P200" s="9" t="s">
        <v>182</v>
      </c>
      <c r="Q200" s="9" t="s">
        <v>77</v>
      </c>
      <c r="R200" s="9" t="s">
        <v>1546</v>
      </c>
    </row>
    <row r="201" spans="1:18" ht="21">
      <c r="A201" s="7">
        <v>2034</v>
      </c>
      <c r="B201" s="7">
        <v>1</v>
      </c>
      <c r="C201" s="8" t="s">
        <v>473</v>
      </c>
      <c r="D201" s="7">
        <v>7400000</v>
      </c>
      <c r="E201" s="9" t="s">
        <v>1079</v>
      </c>
      <c r="F201" s="9" t="s">
        <v>64</v>
      </c>
      <c r="G201" s="7">
        <v>876</v>
      </c>
      <c r="H201" s="7" t="s">
        <v>92</v>
      </c>
      <c r="I201" s="9">
        <v>1</v>
      </c>
      <c r="J201" s="9">
        <v>11000000000</v>
      </c>
      <c r="K201" s="9" t="s">
        <v>82</v>
      </c>
      <c r="L201" s="10">
        <v>212</v>
      </c>
      <c r="M201" s="7" t="s">
        <v>129</v>
      </c>
      <c r="N201" s="7" t="s">
        <v>129</v>
      </c>
      <c r="O201" s="7" t="s">
        <v>123</v>
      </c>
      <c r="P201" s="9" t="s">
        <v>93</v>
      </c>
      <c r="Q201" s="9" t="s">
        <v>68</v>
      </c>
      <c r="R201" s="9" t="s">
        <v>1547</v>
      </c>
    </row>
    <row r="202" spans="1:18" ht="21">
      <c r="A202" s="7">
        <v>2036</v>
      </c>
      <c r="B202" s="7">
        <v>1</v>
      </c>
      <c r="C202" s="8" t="s">
        <v>162</v>
      </c>
      <c r="D202" s="8" t="s">
        <v>1080</v>
      </c>
      <c r="E202" s="9" t="s">
        <v>1081</v>
      </c>
      <c r="F202" s="9" t="s">
        <v>64</v>
      </c>
      <c r="G202" s="7">
        <v>876</v>
      </c>
      <c r="H202" s="7" t="s">
        <v>92</v>
      </c>
      <c r="I202" s="9">
        <v>1</v>
      </c>
      <c r="J202" s="9">
        <v>11000000000</v>
      </c>
      <c r="K202" s="9" t="s">
        <v>82</v>
      </c>
      <c r="L202" s="10">
        <v>1999.03</v>
      </c>
      <c r="M202" s="7" t="s">
        <v>125</v>
      </c>
      <c r="N202" s="7" t="s">
        <v>133</v>
      </c>
      <c r="O202" s="7" t="s">
        <v>123</v>
      </c>
      <c r="P202" s="9" t="s">
        <v>93</v>
      </c>
      <c r="Q202" s="9" t="s">
        <v>68</v>
      </c>
      <c r="R202" s="9" t="s">
        <v>1548</v>
      </c>
    </row>
    <row r="203" spans="1:18" ht="21">
      <c r="A203" s="7">
        <v>2039</v>
      </c>
      <c r="B203" s="7">
        <v>1</v>
      </c>
      <c r="C203" s="8" t="s">
        <v>217</v>
      </c>
      <c r="D203" s="8" t="s">
        <v>860</v>
      </c>
      <c r="E203" s="9" t="s">
        <v>1082</v>
      </c>
      <c r="F203" s="9" t="s">
        <v>64</v>
      </c>
      <c r="G203" s="7">
        <v>876</v>
      </c>
      <c r="H203" s="7" t="s">
        <v>92</v>
      </c>
      <c r="I203" s="9">
        <v>1</v>
      </c>
      <c r="J203" s="9">
        <v>11000000000</v>
      </c>
      <c r="K203" s="9" t="s">
        <v>82</v>
      </c>
      <c r="L203" s="10">
        <v>470</v>
      </c>
      <c r="M203" s="7" t="s">
        <v>131</v>
      </c>
      <c r="N203" s="7" t="s">
        <v>131</v>
      </c>
      <c r="O203" s="7" t="s">
        <v>133</v>
      </c>
      <c r="P203" s="9" t="s">
        <v>889</v>
      </c>
      <c r="Q203" s="9" t="s">
        <v>68</v>
      </c>
      <c r="R203" s="9" t="s">
        <v>1549</v>
      </c>
    </row>
    <row r="204" spans="1:18" ht="21">
      <c r="A204" s="7">
        <v>2039</v>
      </c>
      <c r="B204" s="7">
        <v>2</v>
      </c>
      <c r="C204" s="8" t="s">
        <v>374</v>
      </c>
      <c r="D204" s="8" t="s">
        <v>860</v>
      </c>
      <c r="E204" s="9" t="s">
        <v>1083</v>
      </c>
      <c r="F204" s="9" t="s">
        <v>64</v>
      </c>
      <c r="G204" s="7">
        <v>876</v>
      </c>
      <c r="H204" s="7" t="s">
        <v>92</v>
      </c>
      <c r="I204" s="9">
        <v>1</v>
      </c>
      <c r="J204" s="9">
        <v>11000000000</v>
      </c>
      <c r="K204" s="9" t="s">
        <v>82</v>
      </c>
      <c r="L204" s="10">
        <v>1000</v>
      </c>
      <c r="M204" s="7" t="s">
        <v>125</v>
      </c>
      <c r="N204" s="7" t="s">
        <v>131</v>
      </c>
      <c r="O204" s="7" t="s">
        <v>133</v>
      </c>
      <c r="P204" s="9" t="s">
        <v>67</v>
      </c>
      <c r="Q204" s="9" t="s">
        <v>68</v>
      </c>
      <c r="R204" s="9" t="s">
        <v>1550</v>
      </c>
    </row>
    <row r="205" spans="1:18" ht="31.5">
      <c r="A205" s="7">
        <v>2040</v>
      </c>
      <c r="B205" s="7">
        <v>1</v>
      </c>
      <c r="C205" s="8" t="s">
        <v>869</v>
      </c>
      <c r="D205" s="8" t="s">
        <v>961</v>
      </c>
      <c r="E205" s="9" t="s">
        <v>1058</v>
      </c>
      <c r="F205" s="9" t="s">
        <v>76</v>
      </c>
      <c r="G205" s="7">
        <v>876</v>
      </c>
      <c r="H205" s="7" t="s">
        <v>92</v>
      </c>
      <c r="I205" s="9">
        <v>1</v>
      </c>
      <c r="J205" s="9">
        <v>11000000000</v>
      </c>
      <c r="K205" s="9" t="s">
        <v>82</v>
      </c>
      <c r="L205" s="10">
        <v>680</v>
      </c>
      <c r="M205" s="7" t="s">
        <v>123</v>
      </c>
      <c r="N205" s="7" t="s">
        <v>130</v>
      </c>
      <c r="O205" s="7" t="s">
        <v>134</v>
      </c>
      <c r="P205" s="9" t="s">
        <v>93</v>
      </c>
      <c r="Q205" s="9" t="s">
        <v>68</v>
      </c>
      <c r="R205" s="9" t="s">
        <v>1084</v>
      </c>
    </row>
    <row r="206" spans="1:18" ht="31.5">
      <c r="A206" s="7">
        <v>2041</v>
      </c>
      <c r="B206" s="7">
        <v>1</v>
      </c>
      <c r="C206" s="8" t="s">
        <v>869</v>
      </c>
      <c r="D206" s="8" t="s">
        <v>961</v>
      </c>
      <c r="E206" s="9" t="s">
        <v>1059</v>
      </c>
      <c r="F206" s="9" t="s">
        <v>76</v>
      </c>
      <c r="G206" s="7">
        <v>876</v>
      </c>
      <c r="H206" s="7" t="s">
        <v>92</v>
      </c>
      <c r="I206" s="9">
        <v>1</v>
      </c>
      <c r="J206" s="9">
        <v>11000000000</v>
      </c>
      <c r="K206" s="9" t="s">
        <v>82</v>
      </c>
      <c r="L206" s="10">
        <v>1310</v>
      </c>
      <c r="M206" s="7" t="s">
        <v>123</v>
      </c>
      <c r="N206" s="7" t="s">
        <v>130</v>
      </c>
      <c r="O206" s="7" t="s">
        <v>134</v>
      </c>
      <c r="P206" s="9" t="s">
        <v>93</v>
      </c>
      <c r="Q206" s="9" t="s">
        <v>68</v>
      </c>
      <c r="R206" s="9" t="s">
        <v>1084</v>
      </c>
    </row>
    <row r="207" spans="1:18" s="27" customFormat="1" ht="21">
      <c r="A207" s="23">
        <v>2043</v>
      </c>
      <c r="B207" s="23">
        <v>1</v>
      </c>
      <c r="C207" s="24" t="s">
        <v>379</v>
      </c>
      <c r="D207" s="23">
        <v>1112831</v>
      </c>
      <c r="E207" s="25" t="s">
        <v>1085</v>
      </c>
      <c r="F207" s="25" t="s">
        <v>76</v>
      </c>
      <c r="G207" s="23">
        <v>876</v>
      </c>
      <c r="H207" s="23" t="s">
        <v>92</v>
      </c>
      <c r="I207" s="25">
        <v>1</v>
      </c>
      <c r="J207" s="25">
        <v>11000000000</v>
      </c>
      <c r="K207" s="25" t="s">
        <v>82</v>
      </c>
      <c r="L207" s="26">
        <v>470</v>
      </c>
      <c r="M207" s="23" t="s">
        <v>123</v>
      </c>
      <c r="N207" s="23" t="s">
        <v>130</v>
      </c>
      <c r="O207" s="23" t="s">
        <v>134</v>
      </c>
      <c r="P207" s="25" t="s">
        <v>93</v>
      </c>
      <c r="Q207" s="25" t="s">
        <v>68</v>
      </c>
      <c r="R207" s="25" t="s">
        <v>1259</v>
      </c>
    </row>
    <row r="208" spans="1:18" s="27" customFormat="1" ht="21">
      <c r="A208" s="23">
        <v>2044</v>
      </c>
      <c r="B208" s="23">
        <v>1</v>
      </c>
      <c r="C208" s="24" t="s">
        <v>379</v>
      </c>
      <c r="D208" s="23">
        <v>1112831</v>
      </c>
      <c r="E208" s="25" t="s">
        <v>1085</v>
      </c>
      <c r="F208" s="25" t="s">
        <v>76</v>
      </c>
      <c r="G208" s="23">
        <v>876</v>
      </c>
      <c r="H208" s="23" t="s">
        <v>92</v>
      </c>
      <c r="I208" s="25">
        <v>1</v>
      </c>
      <c r="J208" s="25">
        <v>11000000000</v>
      </c>
      <c r="K208" s="25" t="s">
        <v>82</v>
      </c>
      <c r="L208" s="26">
        <v>222</v>
      </c>
      <c r="M208" s="23" t="s">
        <v>123</v>
      </c>
      <c r="N208" s="23" t="s">
        <v>130</v>
      </c>
      <c r="O208" s="23" t="s">
        <v>134</v>
      </c>
      <c r="P208" s="25" t="s">
        <v>93</v>
      </c>
      <c r="Q208" s="25" t="s">
        <v>68</v>
      </c>
      <c r="R208" s="25" t="s">
        <v>1260</v>
      </c>
    </row>
    <row r="209" spans="1:18" s="27" customFormat="1" ht="31.5">
      <c r="A209" s="23">
        <v>2045</v>
      </c>
      <c r="B209" s="23">
        <v>1</v>
      </c>
      <c r="C209" s="24" t="s">
        <v>379</v>
      </c>
      <c r="D209" s="23">
        <v>1112831</v>
      </c>
      <c r="E209" s="25" t="s">
        <v>918</v>
      </c>
      <c r="F209" s="25" t="s">
        <v>76</v>
      </c>
      <c r="G209" s="23">
        <v>876</v>
      </c>
      <c r="H209" s="23" t="s">
        <v>92</v>
      </c>
      <c r="I209" s="25">
        <v>1</v>
      </c>
      <c r="J209" s="25">
        <v>11000000000</v>
      </c>
      <c r="K209" s="25" t="s">
        <v>82</v>
      </c>
      <c r="L209" s="26">
        <v>351</v>
      </c>
      <c r="M209" s="23" t="s">
        <v>123</v>
      </c>
      <c r="N209" s="23" t="s">
        <v>130</v>
      </c>
      <c r="O209" s="23" t="s">
        <v>134</v>
      </c>
      <c r="P209" s="25" t="s">
        <v>93</v>
      </c>
      <c r="Q209" s="25" t="s">
        <v>68</v>
      </c>
      <c r="R209" s="25" t="s">
        <v>1261</v>
      </c>
    </row>
    <row r="210" spans="1:18" s="80" customFormat="1" ht="42">
      <c r="A210" s="7">
        <v>2046</v>
      </c>
      <c r="B210" s="7">
        <v>1</v>
      </c>
      <c r="C210" s="8" t="s">
        <v>1577</v>
      </c>
      <c r="D210" s="8" t="s">
        <v>1578</v>
      </c>
      <c r="E210" s="9" t="s">
        <v>1579</v>
      </c>
      <c r="F210" s="9" t="s">
        <v>76</v>
      </c>
      <c r="G210" s="7">
        <v>876</v>
      </c>
      <c r="H210" s="7" t="s">
        <v>92</v>
      </c>
      <c r="I210" s="9">
        <v>1</v>
      </c>
      <c r="J210" s="9">
        <v>11000000000</v>
      </c>
      <c r="K210" s="9" t="s">
        <v>82</v>
      </c>
      <c r="L210" s="10">
        <v>4073.67</v>
      </c>
      <c r="M210" s="7" t="s">
        <v>126</v>
      </c>
      <c r="N210" s="7" t="s">
        <v>126</v>
      </c>
      <c r="O210" s="7" t="s">
        <v>123</v>
      </c>
      <c r="P210" s="9" t="s">
        <v>93</v>
      </c>
      <c r="Q210" s="9" t="s">
        <v>68</v>
      </c>
      <c r="R210" s="9" t="s">
        <v>1580</v>
      </c>
    </row>
    <row r="211" spans="1:18" ht="21">
      <c r="A211" s="7">
        <v>2047</v>
      </c>
      <c r="B211" s="7">
        <v>1</v>
      </c>
      <c r="C211" s="8" t="s">
        <v>904</v>
      </c>
      <c r="D211" s="8" t="s">
        <v>1086</v>
      </c>
      <c r="E211" s="9" t="s">
        <v>1087</v>
      </c>
      <c r="F211" s="9" t="s">
        <v>76</v>
      </c>
      <c r="G211" s="7">
        <v>18</v>
      </c>
      <c r="H211" s="7" t="s">
        <v>368</v>
      </c>
      <c r="I211" s="9">
        <v>7414</v>
      </c>
      <c r="J211" s="9">
        <v>11000000000</v>
      </c>
      <c r="K211" s="9" t="s">
        <v>82</v>
      </c>
      <c r="L211" s="10">
        <v>242</v>
      </c>
      <c r="M211" s="7" t="s">
        <v>255</v>
      </c>
      <c r="N211" s="7" t="s">
        <v>255</v>
      </c>
      <c r="O211" s="7" t="s">
        <v>123</v>
      </c>
      <c r="P211" s="9" t="s">
        <v>93</v>
      </c>
      <c r="Q211" s="9" t="s">
        <v>68</v>
      </c>
      <c r="R211" s="9" t="s">
        <v>1551</v>
      </c>
    </row>
    <row r="212" spans="1:18" ht="31.5">
      <c r="A212" s="7">
        <v>2047</v>
      </c>
      <c r="B212" s="7">
        <v>2</v>
      </c>
      <c r="C212" s="8" t="s">
        <v>936</v>
      </c>
      <c r="D212" s="8" t="s">
        <v>1086</v>
      </c>
      <c r="E212" s="9" t="s">
        <v>1088</v>
      </c>
      <c r="F212" s="9" t="s">
        <v>76</v>
      </c>
      <c r="G212" s="7">
        <v>876</v>
      </c>
      <c r="H212" s="7" t="s">
        <v>92</v>
      </c>
      <c r="I212" s="9">
        <v>1</v>
      </c>
      <c r="J212" s="9">
        <v>11000000000</v>
      </c>
      <c r="K212" s="9" t="s">
        <v>82</v>
      </c>
      <c r="L212" s="10">
        <v>455</v>
      </c>
      <c r="M212" s="7" t="s">
        <v>255</v>
      </c>
      <c r="N212" s="7" t="s">
        <v>255</v>
      </c>
      <c r="O212" s="7" t="s">
        <v>123</v>
      </c>
      <c r="P212" s="9" t="s">
        <v>93</v>
      </c>
      <c r="Q212" s="9" t="s">
        <v>68</v>
      </c>
      <c r="R212" s="9" t="s">
        <v>1551</v>
      </c>
    </row>
    <row r="213" spans="1:18" s="48" customFormat="1" ht="24.75" customHeight="1">
      <c r="A213" s="44">
        <v>2048</v>
      </c>
      <c r="B213" s="44">
        <v>1</v>
      </c>
      <c r="C213" s="45" t="s">
        <v>1001</v>
      </c>
      <c r="D213" s="45" t="s">
        <v>1007</v>
      </c>
      <c r="E213" s="46" t="s">
        <v>1089</v>
      </c>
      <c r="F213" s="46" t="s">
        <v>64</v>
      </c>
      <c r="G213" s="44">
        <v>876</v>
      </c>
      <c r="H213" s="44" t="s">
        <v>92</v>
      </c>
      <c r="I213" s="46">
        <v>1</v>
      </c>
      <c r="J213" s="46">
        <v>11000000000</v>
      </c>
      <c r="K213" s="46" t="s">
        <v>82</v>
      </c>
      <c r="L213" s="47">
        <v>6300</v>
      </c>
      <c r="M213" s="44" t="s">
        <v>136</v>
      </c>
      <c r="N213" s="44" t="s">
        <v>130</v>
      </c>
      <c r="O213" s="44" t="s">
        <v>134</v>
      </c>
      <c r="P213" s="46" t="s">
        <v>67</v>
      </c>
      <c r="Q213" s="46" t="s">
        <v>68</v>
      </c>
      <c r="R213" s="46" t="s">
        <v>1409</v>
      </c>
    </row>
    <row r="214" spans="1:18" s="27" customFormat="1" ht="24.75" customHeight="1">
      <c r="A214" s="23">
        <v>2049</v>
      </c>
      <c r="B214" s="23">
        <v>1</v>
      </c>
      <c r="C214" s="24" t="s">
        <v>971</v>
      </c>
      <c r="D214" s="24" t="s">
        <v>972</v>
      </c>
      <c r="E214" s="25" t="s">
        <v>1090</v>
      </c>
      <c r="F214" s="25" t="s">
        <v>64</v>
      </c>
      <c r="G214" s="23">
        <v>876</v>
      </c>
      <c r="H214" s="23" t="s">
        <v>92</v>
      </c>
      <c r="I214" s="25">
        <v>1</v>
      </c>
      <c r="J214" s="25">
        <v>11000000000</v>
      </c>
      <c r="K214" s="25" t="s">
        <v>82</v>
      </c>
      <c r="L214" s="26">
        <v>2220</v>
      </c>
      <c r="M214" s="23" t="s">
        <v>136</v>
      </c>
      <c r="N214" s="23" t="s">
        <v>130</v>
      </c>
      <c r="O214" s="23" t="s">
        <v>134</v>
      </c>
      <c r="P214" s="25" t="s">
        <v>67</v>
      </c>
      <c r="Q214" s="25" t="s">
        <v>68</v>
      </c>
      <c r="R214" s="46" t="s">
        <v>1409</v>
      </c>
    </row>
    <row r="215" spans="1:18" s="27" customFormat="1" ht="24.75" customHeight="1">
      <c r="A215" s="23">
        <v>2050</v>
      </c>
      <c r="B215" s="23">
        <v>1</v>
      </c>
      <c r="C215" s="24" t="s">
        <v>971</v>
      </c>
      <c r="D215" s="24" t="s">
        <v>972</v>
      </c>
      <c r="E215" s="25" t="s">
        <v>1091</v>
      </c>
      <c r="F215" s="25" t="s">
        <v>64</v>
      </c>
      <c r="G215" s="23">
        <v>876</v>
      </c>
      <c r="H215" s="23" t="s">
        <v>92</v>
      </c>
      <c r="I215" s="25">
        <v>1</v>
      </c>
      <c r="J215" s="25">
        <v>11000000000</v>
      </c>
      <c r="K215" s="25" t="s">
        <v>82</v>
      </c>
      <c r="L215" s="26">
        <v>3600</v>
      </c>
      <c r="M215" s="23" t="s">
        <v>136</v>
      </c>
      <c r="N215" s="23" t="s">
        <v>130</v>
      </c>
      <c r="O215" s="23" t="s">
        <v>134</v>
      </c>
      <c r="P215" s="25" t="s">
        <v>67</v>
      </c>
      <c r="Q215" s="25" t="s">
        <v>68</v>
      </c>
      <c r="R215" s="46" t="s">
        <v>1409</v>
      </c>
    </row>
    <row r="216" spans="1:18" s="27" customFormat="1" ht="21.75" customHeight="1">
      <c r="A216" s="23">
        <v>2051</v>
      </c>
      <c r="B216" s="23">
        <v>1</v>
      </c>
      <c r="C216" s="24" t="s">
        <v>74</v>
      </c>
      <c r="D216" s="24" t="s">
        <v>912</v>
      </c>
      <c r="E216" s="25" t="s">
        <v>1092</v>
      </c>
      <c r="F216" s="25" t="s">
        <v>64</v>
      </c>
      <c r="G216" s="23">
        <v>876</v>
      </c>
      <c r="H216" s="23" t="s">
        <v>92</v>
      </c>
      <c r="I216" s="25">
        <v>1</v>
      </c>
      <c r="J216" s="25">
        <v>11000000000</v>
      </c>
      <c r="K216" s="25" t="s">
        <v>82</v>
      </c>
      <c r="L216" s="26">
        <v>500</v>
      </c>
      <c r="M216" s="23" t="s">
        <v>136</v>
      </c>
      <c r="N216" s="23" t="s">
        <v>130</v>
      </c>
      <c r="O216" s="23" t="s">
        <v>134</v>
      </c>
      <c r="P216" s="25" t="s">
        <v>182</v>
      </c>
      <c r="Q216" s="25" t="s">
        <v>77</v>
      </c>
      <c r="R216" s="46" t="s">
        <v>1409</v>
      </c>
    </row>
    <row r="217" spans="1:18" s="27" customFormat="1" ht="21.75" customHeight="1">
      <c r="A217" s="23">
        <v>2052</v>
      </c>
      <c r="B217" s="23">
        <v>1</v>
      </c>
      <c r="C217" s="24" t="s">
        <v>74</v>
      </c>
      <c r="D217" s="24" t="s">
        <v>912</v>
      </c>
      <c r="E217" s="25" t="s">
        <v>1093</v>
      </c>
      <c r="F217" s="25" t="s">
        <v>64</v>
      </c>
      <c r="G217" s="23">
        <v>876</v>
      </c>
      <c r="H217" s="23" t="s">
        <v>92</v>
      </c>
      <c r="I217" s="25">
        <v>1</v>
      </c>
      <c r="J217" s="25">
        <v>11000000000</v>
      </c>
      <c r="K217" s="25" t="s">
        <v>82</v>
      </c>
      <c r="L217" s="26">
        <v>1150</v>
      </c>
      <c r="M217" s="23" t="s">
        <v>136</v>
      </c>
      <c r="N217" s="23" t="s">
        <v>130</v>
      </c>
      <c r="O217" s="23" t="s">
        <v>134</v>
      </c>
      <c r="P217" s="25" t="s">
        <v>182</v>
      </c>
      <c r="Q217" s="25" t="s">
        <v>77</v>
      </c>
      <c r="R217" s="46" t="s">
        <v>1409</v>
      </c>
    </row>
    <row r="218" spans="1:18" s="27" customFormat="1" ht="21.75" customHeight="1">
      <c r="A218" s="23">
        <v>2053</v>
      </c>
      <c r="B218" s="23">
        <v>1</v>
      </c>
      <c r="C218" s="24" t="s">
        <v>74</v>
      </c>
      <c r="D218" s="24" t="s">
        <v>912</v>
      </c>
      <c r="E218" s="25" t="s">
        <v>1094</v>
      </c>
      <c r="F218" s="25" t="s">
        <v>64</v>
      </c>
      <c r="G218" s="23">
        <v>876</v>
      </c>
      <c r="H218" s="23" t="s">
        <v>92</v>
      </c>
      <c r="I218" s="25">
        <v>1</v>
      </c>
      <c r="J218" s="25">
        <v>11000000000</v>
      </c>
      <c r="K218" s="25" t="s">
        <v>82</v>
      </c>
      <c r="L218" s="26">
        <v>600</v>
      </c>
      <c r="M218" s="23" t="s">
        <v>136</v>
      </c>
      <c r="N218" s="23" t="s">
        <v>130</v>
      </c>
      <c r="O218" s="23" t="s">
        <v>134</v>
      </c>
      <c r="P218" s="25" t="s">
        <v>182</v>
      </c>
      <c r="Q218" s="25" t="s">
        <v>77</v>
      </c>
      <c r="R218" s="46" t="s">
        <v>1409</v>
      </c>
    </row>
    <row r="219" spans="1:18" s="27" customFormat="1" ht="21.75" customHeight="1">
      <c r="A219" s="23">
        <v>2054</v>
      </c>
      <c r="B219" s="23">
        <v>1</v>
      </c>
      <c r="C219" s="24" t="s">
        <v>971</v>
      </c>
      <c r="D219" s="24" t="s">
        <v>972</v>
      </c>
      <c r="E219" s="25" t="s">
        <v>1095</v>
      </c>
      <c r="F219" s="25" t="s">
        <v>64</v>
      </c>
      <c r="G219" s="23">
        <v>876</v>
      </c>
      <c r="H219" s="23" t="s">
        <v>92</v>
      </c>
      <c r="I219" s="25">
        <v>1</v>
      </c>
      <c r="J219" s="25">
        <v>11000000000</v>
      </c>
      <c r="K219" s="25" t="s">
        <v>82</v>
      </c>
      <c r="L219" s="26">
        <v>1000</v>
      </c>
      <c r="M219" s="23" t="s">
        <v>136</v>
      </c>
      <c r="N219" s="23" t="s">
        <v>130</v>
      </c>
      <c r="O219" s="23" t="s">
        <v>134</v>
      </c>
      <c r="P219" s="25" t="s">
        <v>67</v>
      </c>
      <c r="Q219" s="25" t="s">
        <v>68</v>
      </c>
      <c r="R219" s="46" t="s">
        <v>1409</v>
      </c>
    </row>
    <row r="220" spans="1:18" s="27" customFormat="1" ht="21.75" customHeight="1">
      <c r="A220" s="23">
        <v>2055</v>
      </c>
      <c r="B220" s="23">
        <v>1</v>
      </c>
      <c r="C220" s="24" t="s">
        <v>1001</v>
      </c>
      <c r="D220" s="24" t="s">
        <v>1007</v>
      </c>
      <c r="E220" s="25" t="s">
        <v>1096</v>
      </c>
      <c r="F220" s="25" t="s">
        <v>64</v>
      </c>
      <c r="G220" s="23">
        <v>876</v>
      </c>
      <c r="H220" s="23" t="s">
        <v>92</v>
      </c>
      <c r="I220" s="25">
        <v>1</v>
      </c>
      <c r="J220" s="25">
        <v>11000000000</v>
      </c>
      <c r="K220" s="25" t="s">
        <v>82</v>
      </c>
      <c r="L220" s="26">
        <v>3500</v>
      </c>
      <c r="M220" s="23" t="s">
        <v>136</v>
      </c>
      <c r="N220" s="23" t="s">
        <v>130</v>
      </c>
      <c r="O220" s="23" t="s">
        <v>134</v>
      </c>
      <c r="P220" s="25" t="s">
        <v>67</v>
      </c>
      <c r="Q220" s="25" t="s">
        <v>68</v>
      </c>
      <c r="R220" s="46" t="s">
        <v>1409</v>
      </c>
    </row>
    <row r="221" spans="1:18" s="27" customFormat="1" ht="21.75" customHeight="1">
      <c r="A221" s="23">
        <v>2056</v>
      </c>
      <c r="B221" s="23">
        <v>1</v>
      </c>
      <c r="C221" s="24" t="s">
        <v>1001</v>
      </c>
      <c r="D221" s="24" t="s">
        <v>1007</v>
      </c>
      <c r="E221" s="25" t="s">
        <v>1097</v>
      </c>
      <c r="F221" s="25" t="s">
        <v>64</v>
      </c>
      <c r="G221" s="23">
        <v>876</v>
      </c>
      <c r="H221" s="23" t="s">
        <v>92</v>
      </c>
      <c r="I221" s="25">
        <v>1</v>
      </c>
      <c r="J221" s="25">
        <v>11000000000</v>
      </c>
      <c r="K221" s="25" t="s">
        <v>82</v>
      </c>
      <c r="L221" s="26">
        <v>4000</v>
      </c>
      <c r="M221" s="23" t="s">
        <v>136</v>
      </c>
      <c r="N221" s="23" t="s">
        <v>130</v>
      </c>
      <c r="O221" s="23" t="s">
        <v>134</v>
      </c>
      <c r="P221" s="25" t="s">
        <v>67</v>
      </c>
      <c r="Q221" s="25" t="s">
        <v>68</v>
      </c>
      <c r="R221" s="46" t="s">
        <v>1409</v>
      </c>
    </row>
    <row r="222" spans="1:18" s="27" customFormat="1" ht="21.75" customHeight="1">
      <c r="A222" s="23">
        <v>2057</v>
      </c>
      <c r="B222" s="23">
        <v>1</v>
      </c>
      <c r="C222" s="24" t="s">
        <v>704</v>
      </c>
      <c r="D222" s="24" t="s">
        <v>1098</v>
      </c>
      <c r="E222" s="25" t="s">
        <v>1099</v>
      </c>
      <c r="F222" s="25" t="s">
        <v>64</v>
      </c>
      <c r="G222" s="23">
        <v>876</v>
      </c>
      <c r="H222" s="23" t="s">
        <v>92</v>
      </c>
      <c r="I222" s="25">
        <v>1</v>
      </c>
      <c r="J222" s="25">
        <v>11000000000</v>
      </c>
      <c r="K222" s="25" t="s">
        <v>82</v>
      </c>
      <c r="L222" s="26">
        <v>667</v>
      </c>
      <c r="M222" s="23" t="s">
        <v>136</v>
      </c>
      <c r="N222" s="23" t="s">
        <v>130</v>
      </c>
      <c r="O222" s="23" t="s">
        <v>134</v>
      </c>
      <c r="P222" s="25" t="s">
        <v>67</v>
      </c>
      <c r="Q222" s="25" t="s">
        <v>68</v>
      </c>
      <c r="R222" s="46" t="s">
        <v>1409</v>
      </c>
    </row>
    <row r="223" spans="1:18" ht="2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 t="s">
        <v>85</v>
      </c>
      <c r="L223" s="12">
        <f>SUM(L164:L222)</f>
        <v>1369525.79</v>
      </c>
      <c r="M223" s="11"/>
      <c r="N223" s="11"/>
      <c r="O223" s="11"/>
      <c r="P223" s="11"/>
      <c r="Q223" s="11"/>
      <c r="R223" s="11"/>
    </row>
    <row r="224" spans="1:18" ht="21">
      <c r="A224" s="7">
        <v>3001</v>
      </c>
      <c r="B224" s="7">
        <v>1</v>
      </c>
      <c r="C224" s="8" t="s">
        <v>217</v>
      </c>
      <c r="D224" s="8" t="s">
        <v>1100</v>
      </c>
      <c r="E224" s="9" t="s">
        <v>993</v>
      </c>
      <c r="F224" s="9" t="s">
        <v>76</v>
      </c>
      <c r="G224" s="7">
        <v>876</v>
      </c>
      <c r="H224" s="7" t="s">
        <v>92</v>
      </c>
      <c r="I224" s="9">
        <v>1</v>
      </c>
      <c r="J224" s="9">
        <v>19000000000</v>
      </c>
      <c r="K224" s="9" t="s">
        <v>88</v>
      </c>
      <c r="L224" s="10">
        <v>806</v>
      </c>
      <c r="M224" s="7" t="s">
        <v>131</v>
      </c>
      <c r="N224" s="7" t="s">
        <v>133</v>
      </c>
      <c r="O224" s="7" t="s">
        <v>122</v>
      </c>
      <c r="P224" s="9" t="s">
        <v>67</v>
      </c>
      <c r="Q224" s="9" t="s">
        <v>68</v>
      </c>
      <c r="R224" s="9" t="s">
        <v>1552</v>
      </c>
    </row>
    <row r="225" spans="1:18" ht="21">
      <c r="A225" s="7">
        <v>3002</v>
      </c>
      <c r="B225" s="7">
        <v>1</v>
      </c>
      <c r="C225" s="8" t="s">
        <v>1005</v>
      </c>
      <c r="D225" s="7">
        <v>5020000</v>
      </c>
      <c r="E225" s="9" t="s">
        <v>1011</v>
      </c>
      <c r="F225" s="9" t="s">
        <v>76</v>
      </c>
      <c r="G225" s="7">
        <v>876</v>
      </c>
      <c r="H225" s="7" t="s">
        <v>92</v>
      </c>
      <c r="I225" s="9">
        <v>1</v>
      </c>
      <c r="J225" s="9">
        <v>19000000000</v>
      </c>
      <c r="K225" s="9" t="s">
        <v>88</v>
      </c>
      <c r="L225" s="10">
        <v>328</v>
      </c>
      <c r="M225" s="7" t="s">
        <v>135</v>
      </c>
      <c r="N225" s="7" t="s">
        <v>135</v>
      </c>
      <c r="O225" s="7" t="s">
        <v>123</v>
      </c>
      <c r="P225" s="9" t="s">
        <v>182</v>
      </c>
      <c r="Q225" s="9" t="s">
        <v>77</v>
      </c>
      <c r="R225" s="9" t="s">
        <v>1553</v>
      </c>
    </row>
    <row r="226" spans="1:18" ht="21">
      <c r="A226" s="7">
        <v>3003</v>
      </c>
      <c r="B226" s="7">
        <v>1</v>
      </c>
      <c r="C226" s="8" t="s">
        <v>1101</v>
      </c>
      <c r="D226" s="7">
        <v>7523</v>
      </c>
      <c r="E226" s="9" t="s">
        <v>1102</v>
      </c>
      <c r="F226" s="9" t="s">
        <v>64</v>
      </c>
      <c r="G226" s="7">
        <v>796</v>
      </c>
      <c r="H226" s="7" t="s">
        <v>65</v>
      </c>
      <c r="I226" s="9">
        <v>1</v>
      </c>
      <c r="J226" s="9">
        <v>19000000000</v>
      </c>
      <c r="K226" s="9" t="s">
        <v>88</v>
      </c>
      <c r="L226" s="10">
        <v>5917</v>
      </c>
      <c r="M226" s="7" t="s">
        <v>129</v>
      </c>
      <c r="N226" s="7" t="s">
        <v>129</v>
      </c>
      <c r="O226" s="7" t="s">
        <v>123</v>
      </c>
      <c r="P226" s="9" t="s">
        <v>93</v>
      </c>
      <c r="Q226" s="9" t="s">
        <v>68</v>
      </c>
      <c r="R226" s="9" t="s">
        <v>1502</v>
      </c>
    </row>
    <row r="227" spans="1:18" ht="21">
      <c r="A227" s="7">
        <v>3004</v>
      </c>
      <c r="B227" s="7">
        <v>1</v>
      </c>
      <c r="C227" s="8" t="s">
        <v>308</v>
      </c>
      <c r="D227" s="7">
        <v>4000000</v>
      </c>
      <c r="E227" s="9" t="s">
        <v>1023</v>
      </c>
      <c r="F227" s="9" t="s">
        <v>76</v>
      </c>
      <c r="G227" s="7">
        <v>113</v>
      </c>
      <c r="H227" s="7" t="s">
        <v>623</v>
      </c>
      <c r="I227" s="9">
        <v>4407</v>
      </c>
      <c r="J227" s="9">
        <v>19000000000</v>
      </c>
      <c r="K227" s="9" t="s">
        <v>88</v>
      </c>
      <c r="L227" s="10">
        <v>7377</v>
      </c>
      <c r="M227" s="7" t="s">
        <v>129</v>
      </c>
      <c r="N227" s="7" t="s">
        <v>129</v>
      </c>
      <c r="O227" s="7" t="s">
        <v>123</v>
      </c>
      <c r="P227" s="9" t="s">
        <v>93</v>
      </c>
      <c r="Q227" s="9" t="s">
        <v>68</v>
      </c>
      <c r="R227" s="9" t="s">
        <v>1554</v>
      </c>
    </row>
    <row r="228" spans="1:18" ht="21">
      <c r="A228" s="7">
        <v>3005</v>
      </c>
      <c r="B228" s="7">
        <v>1</v>
      </c>
      <c r="C228" s="8" t="s">
        <v>159</v>
      </c>
      <c r="D228" s="8" t="s">
        <v>1103</v>
      </c>
      <c r="E228" s="9" t="s">
        <v>1104</v>
      </c>
      <c r="F228" s="9" t="s">
        <v>64</v>
      </c>
      <c r="G228" s="7">
        <v>876</v>
      </c>
      <c r="H228" s="7" t="s">
        <v>92</v>
      </c>
      <c r="I228" s="9">
        <v>1</v>
      </c>
      <c r="J228" s="9">
        <v>19000000000</v>
      </c>
      <c r="K228" s="9" t="s">
        <v>88</v>
      </c>
      <c r="L228" s="10">
        <v>500</v>
      </c>
      <c r="M228" s="7" t="s">
        <v>125</v>
      </c>
      <c r="N228" s="7" t="s">
        <v>131</v>
      </c>
      <c r="O228" s="7" t="s">
        <v>131</v>
      </c>
      <c r="P228" s="9" t="s">
        <v>67</v>
      </c>
      <c r="Q228" s="9" t="s">
        <v>68</v>
      </c>
      <c r="R228" s="9" t="s">
        <v>1555</v>
      </c>
    </row>
    <row r="229" spans="1:18" ht="21">
      <c r="A229" s="7">
        <v>3006</v>
      </c>
      <c r="B229" s="7">
        <v>1</v>
      </c>
      <c r="C229" s="8" t="s">
        <v>478</v>
      </c>
      <c r="D229" s="8" t="s">
        <v>1103</v>
      </c>
      <c r="E229" s="9" t="s">
        <v>1105</v>
      </c>
      <c r="F229" s="9" t="s">
        <v>64</v>
      </c>
      <c r="G229" s="7">
        <v>876</v>
      </c>
      <c r="H229" s="7" t="s">
        <v>92</v>
      </c>
      <c r="I229" s="9">
        <v>1</v>
      </c>
      <c r="J229" s="9">
        <v>19000000000</v>
      </c>
      <c r="K229" s="9" t="s">
        <v>88</v>
      </c>
      <c r="L229" s="10">
        <v>254.3</v>
      </c>
      <c r="M229" s="7" t="s">
        <v>126</v>
      </c>
      <c r="N229" s="7" t="s">
        <v>123</v>
      </c>
      <c r="O229" s="7" t="s">
        <v>123</v>
      </c>
      <c r="P229" s="9" t="s">
        <v>67</v>
      </c>
      <c r="Q229" s="9" t="s">
        <v>68</v>
      </c>
      <c r="R229" s="9"/>
    </row>
    <row r="230" spans="1:18" ht="21">
      <c r="A230" s="7">
        <v>3008</v>
      </c>
      <c r="B230" s="7">
        <v>1</v>
      </c>
      <c r="C230" s="8" t="s">
        <v>1106</v>
      </c>
      <c r="D230" s="7">
        <v>4030202</v>
      </c>
      <c r="E230" s="9" t="s">
        <v>1023</v>
      </c>
      <c r="F230" s="9" t="s">
        <v>76</v>
      </c>
      <c r="G230" s="7">
        <v>876</v>
      </c>
      <c r="H230" s="7" t="s">
        <v>92</v>
      </c>
      <c r="I230" s="9">
        <v>1</v>
      </c>
      <c r="J230" s="9">
        <v>19000000000</v>
      </c>
      <c r="K230" s="9" t="s">
        <v>88</v>
      </c>
      <c r="L230" s="10">
        <v>6813.23</v>
      </c>
      <c r="M230" s="7" t="s">
        <v>255</v>
      </c>
      <c r="N230" s="7" t="s">
        <v>255</v>
      </c>
      <c r="O230" s="7" t="s">
        <v>249</v>
      </c>
      <c r="P230" s="9" t="s">
        <v>93</v>
      </c>
      <c r="Q230" s="9" t="s">
        <v>68</v>
      </c>
      <c r="R230" s="9" t="s">
        <v>1556</v>
      </c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 t="s">
        <v>95</v>
      </c>
      <c r="L231" s="12">
        <f>SUM(L224:L230)</f>
        <v>21995.53</v>
      </c>
      <c r="M231" s="11"/>
      <c r="N231" s="11"/>
      <c r="O231" s="11"/>
      <c r="P231" s="11"/>
      <c r="Q231" s="11"/>
      <c r="R231" s="11"/>
    </row>
    <row r="232" spans="1:18" ht="21">
      <c r="A232" s="7">
        <v>4001</v>
      </c>
      <c r="B232" s="7">
        <v>1</v>
      </c>
      <c r="C232" s="8" t="s">
        <v>865</v>
      </c>
      <c r="D232" s="7">
        <v>7493000</v>
      </c>
      <c r="E232" s="9" t="s">
        <v>1107</v>
      </c>
      <c r="F232" s="9" t="s">
        <v>64</v>
      </c>
      <c r="G232" s="7">
        <v>876</v>
      </c>
      <c r="H232" s="7" t="s">
        <v>92</v>
      </c>
      <c r="I232" s="9">
        <v>4</v>
      </c>
      <c r="J232" s="9">
        <v>34000000000</v>
      </c>
      <c r="K232" s="9" t="s">
        <v>97</v>
      </c>
      <c r="L232" s="10">
        <v>2245</v>
      </c>
      <c r="M232" s="7" t="s">
        <v>246</v>
      </c>
      <c r="N232" s="7" t="s">
        <v>129</v>
      </c>
      <c r="O232" s="7" t="s">
        <v>123</v>
      </c>
      <c r="P232" s="9" t="s">
        <v>182</v>
      </c>
      <c r="Q232" s="9" t="s">
        <v>77</v>
      </c>
      <c r="R232" s="9" t="s">
        <v>1557</v>
      </c>
    </row>
    <row r="233" spans="1:18" ht="42">
      <c r="A233" s="7">
        <v>4001</v>
      </c>
      <c r="B233" s="7">
        <v>2</v>
      </c>
      <c r="C233" s="8" t="s">
        <v>1041</v>
      </c>
      <c r="D233" s="8" t="s">
        <v>962</v>
      </c>
      <c r="E233" s="9" t="s">
        <v>1108</v>
      </c>
      <c r="F233" s="9" t="s">
        <v>64</v>
      </c>
      <c r="G233" s="7">
        <v>876</v>
      </c>
      <c r="H233" s="7" t="s">
        <v>92</v>
      </c>
      <c r="I233" s="9">
        <v>1</v>
      </c>
      <c r="J233" s="9">
        <v>34000000000</v>
      </c>
      <c r="K233" s="9" t="s">
        <v>97</v>
      </c>
      <c r="L233" s="10">
        <v>425</v>
      </c>
      <c r="M233" s="7" t="s">
        <v>1247</v>
      </c>
      <c r="N233" s="7" t="s">
        <v>129</v>
      </c>
      <c r="O233" s="7" t="s">
        <v>123</v>
      </c>
      <c r="P233" s="9" t="s">
        <v>93</v>
      </c>
      <c r="Q233" s="9" t="s">
        <v>68</v>
      </c>
      <c r="R233" s="9" t="s">
        <v>1489</v>
      </c>
    </row>
    <row r="234" spans="1:18" ht="21">
      <c r="A234" s="7">
        <v>4002</v>
      </c>
      <c r="B234" s="7">
        <v>1</v>
      </c>
      <c r="C234" s="8" t="s">
        <v>1029</v>
      </c>
      <c r="D234" s="7">
        <v>6022000</v>
      </c>
      <c r="E234" s="9" t="s">
        <v>1109</v>
      </c>
      <c r="F234" s="9" t="s">
        <v>76</v>
      </c>
      <c r="G234" s="7">
        <v>876</v>
      </c>
      <c r="H234" s="7" t="s">
        <v>92</v>
      </c>
      <c r="I234" s="9">
        <v>1</v>
      </c>
      <c r="J234" s="9">
        <v>34000000000</v>
      </c>
      <c r="K234" s="9" t="s">
        <v>97</v>
      </c>
      <c r="L234" s="10">
        <v>642</v>
      </c>
      <c r="M234" s="7" t="s">
        <v>125</v>
      </c>
      <c r="N234" s="7" t="s">
        <v>125</v>
      </c>
      <c r="O234" s="7" t="s">
        <v>249</v>
      </c>
      <c r="P234" s="9" t="s">
        <v>93</v>
      </c>
      <c r="Q234" s="9" t="s">
        <v>68</v>
      </c>
      <c r="R234" s="9" t="s">
        <v>1558</v>
      </c>
    </row>
    <row r="235" spans="1:18" ht="21">
      <c r="A235" s="7">
        <v>4003</v>
      </c>
      <c r="B235" s="7">
        <v>1</v>
      </c>
      <c r="C235" s="8" t="s">
        <v>1005</v>
      </c>
      <c r="D235" s="7">
        <v>5020000</v>
      </c>
      <c r="E235" s="9" t="s">
        <v>1110</v>
      </c>
      <c r="F235" s="9" t="s">
        <v>64</v>
      </c>
      <c r="G235" s="7">
        <v>876</v>
      </c>
      <c r="H235" s="7" t="s">
        <v>92</v>
      </c>
      <c r="I235" s="9">
        <v>1</v>
      </c>
      <c r="J235" s="9">
        <v>34000000000</v>
      </c>
      <c r="K235" s="9" t="s">
        <v>97</v>
      </c>
      <c r="L235" s="10">
        <v>546</v>
      </c>
      <c r="M235" s="7" t="s">
        <v>131</v>
      </c>
      <c r="N235" s="7" t="s">
        <v>131</v>
      </c>
      <c r="O235" s="7" t="s">
        <v>123</v>
      </c>
      <c r="P235" s="9" t="s">
        <v>182</v>
      </c>
      <c r="Q235" s="9" t="s">
        <v>77</v>
      </c>
      <c r="R235" s="9" t="s">
        <v>1559</v>
      </c>
    </row>
    <row r="236" spans="1:18" ht="21">
      <c r="A236" s="7">
        <v>4004</v>
      </c>
      <c r="B236" s="7">
        <v>1</v>
      </c>
      <c r="C236" s="8" t="s">
        <v>1013</v>
      </c>
      <c r="D236" s="7">
        <v>7523</v>
      </c>
      <c r="E236" s="9" t="s">
        <v>1014</v>
      </c>
      <c r="F236" s="9" t="s">
        <v>64</v>
      </c>
      <c r="G236" s="7">
        <v>796</v>
      </c>
      <c r="H236" s="7" t="s">
        <v>65</v>
      </c>
      <c r="I236" s="9">
        <v>1</v>
      </c>
      <c r="J236" s="9">
        <v>34000000000</v>
      </c>
      <c r="K236" s="9" t="s">
        <v>97</v>
      </c>
      <c r="L236" s="10">
        <v>10507</v>
      </c>
      <c r="M236" s="7" t="s">
        <v>129</v>
      </c>
      <c r="N236" s="7" t="s">
        <v>129</v>
      </c>
      <c r="O236" s="7" t="s">
        <v>123</v>
      </c>
      <c r="P236" s="9" t="s">
        <v>93</v>
      </c>
      <c r="Q236" s="9" t="s">
        <v>68</v>
      </c>
      <c r="R236" s="9" t="s">
        <v>1502</v>
      </c>
    </row>
    <row r="237" spans="1:18" ht="21">
      <c r="A237" s="7">
        <v>4005</v>
      </c>
      <c r="B237" s="7">
        <v>1</v>
      </c>
      <c r="C237" s="8" t="s">
        <v>1013</v>
      </c>
      <c r="D237" s="7">
        <v>7523</v>
      </c>
      <c r="E237" s="9" t="s">
        <v>1111</v>
      </c>
      <c r="F237" s="9" t="s">
        <v>64</v>
      </c>
      <c r="G237" s="7">
        <v>796</v>
      </c>
      <c r="H237" s="7" t="s">
        <v>65</v>
      </c>
      <c r="I237" s="9">
        <v>1</v>
      </c>
      <c r="J237" s="9">
        <v>34000000000</v>
      </c>
      <c r="K237" s="9" t="s">
        <v>97</v>
      </c>
      <c r="L237" s="10">
        <v>217</v>
      </c>
      <c r="M237" s="7" t="s">
        <v>129</v>
      </c>
      <c r="N237" s="7" t="s">
        <v>129</v>
      </c>
      <c r="O237" s="7" t="s">
        <v>123</v>
      </c>
      <c r="P237" s="9" t="s">
        <v>93</v>
      </c>
      <c r="Q237" s="9" t="s">
        <v>68</v>
      </c>
      <c r="R237" s="9" t="s">
        <v>1560</v>
      </c>
    </row>
    <row r="238" spans="1:18" ht="21">
      <c r="A238" s="7">
        <v>4006</v>
      </c>
      <c r="B238" s="7">
        <v>1</v>
      </c>
      <c r="C238" s="8" t="s">
        <v>1013</v>
      </c>
      <c r="D238" s="7">
        <v>7523</v>
      </c>
      <c r="E238" s="9" t="s">
        <v>1112</v>
      </c>
      <c r="F238" s="9" t="s">
        <v>76</v>
      </c>
      <c r="G238" s="7">
        <v>796</v>
      </c>
      <c r="H238" s="7" t="s">
        <v>65</v>
      </c>
      <c r="I238" s="9">
        <v>1</v>
      </c>
      <c r="J238" s="9">
        <v>34000000000</v>
      </c>
      <c r="K238" s="9" t="s">
        <v>97</v>
      </c>
      <c r="L238" s="10">
        <v>645</v>
      </c>
      <c r="M238" s="7" t="s">
        <v>129</v>
      </c>
      <c r="N238" s="7" t="s">
        <v>129</v>
      </c>
      <c r="O238" s="7" t="s">
        <v>123</v>
      </c>
      <c r="P238" s="9" t="s">
        <v>93</v>
      </c>
      <c r="Q238" s="9" t="s">
        <v>68</v>
      </c>
      <c r="R238" s="9" t="s">
        <v>1561</v>
      </c>
    </row>
    <row r="239" spans="1:18" ht="21">
      <c r="A239" s="7">
        <v>4007</v>
      </c>
      <c r="B239" s="7">
        <v>1</v>
      </c>
      <c r="C239" s="8" t="s">
        <v>1013</v>
      </c>
      <c r="D239" s="7">
        <v>7523</v>
      </c>
      <c r="E239" s="9" t="s">
        <v>1014</v>
      </c>
      <c r="F239" s="9" t="s">
        <v>76</v>
      </c>
      <c r="G239" s="7">
        <v>796</v>
      </c>
      <c r="H239" s="7" t="s">
        <v>65</v>
      </c>
      <c r="I239" s="9">
        <v>1</v>
      </c>
      <c r="J239" s="9">
        <v>34000000000</v>
      </c>
      <c r="K239" s="9" t="s">
        <v>97</v>
      </c>
      <c r="L239" s="10">
        <v>1708</v>
      </c>
      <c r="M239" s="7" t="s">
        <v>129</v>
      </c>
      <c r="N239" s="7" t="s">
        <v>129</v>
      </c>
      <c r="O239" s="7" t="s">
        <v>123</v>
      </c>
      <c r="P239" s="9" t="s">
        <v>93</v>
      </c>
      <c r="Q239" s="9" t="s">
        <v>68</v>
      </c>
      <c r="R239" s="9" t="s">
        <v>1562</v>
      </c>
    </row>
    <row r="240" spans="1:18" ht="21">
      <c r="A240" s="7">
        <v>4008</v>
      </c>
      <c r="B240" s="7">
        <v>1</v>
      </c>
      <c r="C240" s="8" t="s">
        <v>1013</v>
      </c>
      <c r="D240" s="7">
        <v>7523</v>
      </c>
      <c r="E240" s="9" t="s">
        <v>1019</v>
      </c>
      <c r="F240" s="9" t="s">
        <v>76</v>
      </c>
      <c r="G240" s="7">
        <v>796</v>
      </c>
      <c r="H240" s="7" t="s">
        <v>65</v>
      </c>
      <c r="I240" s="9">
        <v>1</v>
      </c>
      <c r="J240" s="9">
        <v>34000000000</v>
      </c>
      <c r="K240" s="9" t="s">
        <v>97</v>
      </c>
      <c r="L240" s="10">
        <v>665</v>
      </c>
      <c r="M240" s="7" t="s">
        <v>129</v>
      </c>
      <c r="N240" s="7" t="s">
        <v>129</v>
      </c>
      <c r="O240" s="7" t="s">
        <v>123</v>
      </c>
      <c r="P240" s="9" t="s">
        <v>93</v>
      </c>
      <c r="Q240" s="9" t="s">
        <v>68</v>
      </c>
      <c r="R240" s="9" t="s">
        <v>1563</v>
      </c>
    </row>
    <row r="241" spans="1:18" ht="21">
      <c r="A241" s="7">
        <v>4009</v>
      </c>
      <c r="B241" s="7">
        <v>1</v>
      </c>
      <c r="C241" s="8" t="s">
        <v>308</v>
      </c>
      <c r="D241" s="7">
        <v>4000000</v>
      </c>
      <c r="E241" s="9" t="s">
        <v>1023</v>
      </c>
      <c r="F241" s="9" t="s">
        <v>64</v>
      </c>
      <c r="G241" s="7">
        <v>876</v>
      </c>
      <c r="H241" s="7" t="s">
        <v>92</v>
      </c>
      <c r="I241" s="9">
        <v>878279</v>
      </c>
      <c r="J241" s="9">
        <v>34000000000</v>
      </c>
      <c r="K241" s="9" t="s">
        <v>97</v>
      </c>
      <c r="L241" s="10">
        <v>251348</v>
      </c>
      <c r="M241" s="7" t="s">
        <v>132</v>
      </c>
      <c r="N241" s="7" t="s">
        <v>129</v>
      </c>
      <c r="O241" s="7" t="s">
        <v>123</v>
      </c>
      <c r="P241" s="9" t="s">
        <v>93</v>
      </c>
      <c r="Q241" s="9" t="s">
        <v>68</v>
      </c>
      <c r="R241" s="9" t="s">
        <v>1564</v>
      </c>
    </row>
    <row r="242" spans="1:18" ht="21">
      <c r="A242" s="7">
        <v>4010</v>
      </c>
      <c r="B242" s="7">
        <v>1</v>
      </c>
      <c r="C242" s="8" t="s">
        <v>827</v>
      </c>
      <c r="D242" s="7">
        <v>4000000</v>
      </c>
      <c r="E242" s="9" t="s">
        <v>1023</v>
      </c>
      <c r="F242" s="9" t="s">
        <v>64</v>
      </c>
      <c r="G242" s="7">
        <v>876</v>
      </c>
      <c r="H242" s="7" t="s">
        <v>92</v>
      </c>
      <c r="I242" s="9">
        <v>207458</v>
      </c>
      <c r="J242" s="9">
        <v>34000000000</v>
      </c>
      <c r="K242" s="9" t="s">
        <v>97</v>
      </c>
      <c r="L242" s="10">
        <v>59417</v>
      </c>
      <c r="M242" s="7" t="s">
        <v>132</v>
      </c>
      <c r="N242" s="7" t="s">
        <v>129</v>
      </c>
      <c r="O242" s="7" t="s">
        <v>123</v>
      </c>
      <c r="P242" s="9" t="s">
        <v>93</v>
      </c>
      <c r="Q242" s="9" t="s">
        <v>68</v>
      </c>
      <c r="R242" s="9" t="s">
        <v>1565</v>
      </c>
    </row>
    <row r="243" spans="1:18" ht="21">
      <c r="A243" s="7">
        <v>4011</v>
      </c>
      <c r="B243" s="7">
        <v>1</v>
      </c>
      <c r="C243" s="8" t="s">
        <v>827</v>
      </c>
      <c r="D243" s="7">
        <v>4000000</v>
      </c>
      <c r="E243" s="9" t="s">
        <v>1023</v>
      </c>
      <c r="F243" s="9" t="s">
        <v>64</v>
      </c>
      <c r="G243" s="7">
        <v>876</v>
      </c>
      <c r="H243" s="7" t="s">
        <v>92</v>
      </c>
      <c r="I243" s="9">
        <v>1091</v>
      </c>
      <c r="J243" s="9">
        <v>34000000000</v>
      </c>
      <c r="K243" s="9" t="s">
        <v>97</v>
      </c>
      <c r="L243" s="10">
        <v>214</v>
      </c>
      <c r="M243" s="7" t="s">
        <v>132</v>
      </c>
      <c r="N243" s="7" t="s">
        <v>129</v>
      </c>
      <c r="O243" s="7" t="s">
        <v>123</v>
      </c>
      <c r="P243" s="9" t="s">
        <v>93</v>
      </c>
      <c r="Q243" s="9" t="s">
        <v>68</v>
      </c>
      <c r="R243" s="9" t="s">
        <v>1566</v>
      </c>
    </row>
    <row r="244" spans="1:18" ht="21">
      <c r="A244" s="7">
        <v>4012</v>
      </c>
      <c r="B244" s="7">
        <v>1</v>
      </c>
      <c r="C244" s="8" t="s">
        <v>827</v>
      </c>
      <c r="D244" s="7">
        <v>4000000</v>
      </c>
      <c r="E244" s="9" t="s">
        <v>1023</v>
      </c>
      <c r="F244" s="9" t="s">
        <v>76</v>
      </c>
      <c r="G244" s="7">
        <v>876</v>
      </c>
      <c r="H244" s="7" t="s">
        <v>92</v>
      </c>
      <c r="I244" s="9">
        <v>2963</v>
      </c>
      <c r="J244" s="9">
        <v>34000000000</v>
      </c>
      <c r="K244" s="9" t="s">
        <v>97</v>
      </c>
      <c r="L244" s="10">
        <v>467</v>
      </c>
      <c r="M244" s="7" t="s">
        <v>132</v>
      </c>
      <c r="N244" s="7" t="s">
        <v>129</v>
      </c>
      <c r="O244" s="7" t="s">
        <v>123</v>
      </c>
      <c r="P244" s="9" t="s">
        <v>93</v>
      </c>
      <c r="Q244" s="9" t="s">
        <v>68</v>
      </c>
      <c r="R244" s="9" t="s">
        <v>1567</v>
      </c>
    </row>
    <row r="245" spans="1:18" ht="21">
      <c r="A245" s="7">
        <v>4013</v>
      </c>
      <c r="B245" s="7">
        <v>1</v>
      </c>
      <c r="C245" s="8" t="s">
        <v>827</v>
      </c>
      <c r="D245" s="7">
        <v>4000000</v>
      </c>
      <c r="E245" s="9" t="s">
        <v>1023</v>
      </c>
      <c r="F245" s="9" t="s">
        <v>76</v>
      </c>
      <c r="G245" s="7">
        <v>876</v>
      </c>
      <c r="H245" s="7" t="s">
        <v>92</v>
      </c>
      <c r="I245" s="9">
        <v>17949</v>
      </c>
      <c r="J245" s="9">
        <v>34000000000</v>
      </c>
      <c r="K245" s="9" t="s">
        <v>97</v>
      </c>
      <c r="L245" s="10">
        <v>2249</v>
      </c>
      <c r="M245" s="7" t="s">
        <v>132</v>
      </c>
      <c r="N245" s="7" t="s">
        <v>129</v>
      </c>
      <c r="O245" s="7" t="s">
        <v>123</v>
      </c>
      <c r="P245" s="9" t="s">
        <v>93</v>
      </c>
      <c r="Q245" s="9" t="s">
        <v>68</v>
      </c>
      <c r="R245" s="9" t="s">
        <v>1568</v>
      </c>
    </row>
    <row r="246" spans="1:18" ht="21">
      <c r="A246" s="7">
        <v>4014</v>
      </c>
      <c r="B246" s="7">
        <v>1</v>
      </c>
      <c r="C246" s="8" t="s">
        <v>473</v>
      </c>
      <c r="D246" s="7">
        <v>7490000</v>
      </c>
      <c r="E246" s="9" t="s">
        <v>1113</v>
      </c>
      <c r="F246" s="9" t="s">
        <v>64</v>
      </c>
      <c r="G246" s="7">
        <v>876</v>
      </c>
      <c r="H246" s="7" t="s">
        <v>92</v>
      </c>
      <c r="I246" s="9">
        <v>1</v>
      </c>
      <c r="J246" s="9">
        <v>34000000000</v>
      </c>
      <c r="K246" s="9" t="s">
        <v>97</v>
      </c>
      <c r="L246" s="10">
        <v>10566.3</v>
      </c>
      <c r="M246" s="7" t="s">
        <v>125</v>
      </c>
      <c r="N246" s="7" t="s">
        <v>125</v>
      </c>
      <c r="O246" s="7" t="s">
        <v>123</v>
      </c>
      <c r="P246" s="9" t="s">
        <v>93</v>
      </c>
      <c r="Q246" s="9" t="s">
        <v>68</v>
      </c>
      <c r="R246" s="9" t="s">
        <v>1569</v>
      </c>
    </row>
    <row r="247" spans="1:18" ht="31.5">
      <c r="A247" s="7">
        <v>4015</v>
      </c>
      <c r="B247" s="7">
        <v>1</v>
      </c>
      <c r="C247" s="8" t="s">
        <v>1054</v>
      </c>
      <c r="D247" s="8" t="s">
        <v>1114</v>
      </c>
      <c r="E247" s="9" t="s">
        <v>1115</v>
      </c>
      <c r="F247" s="9" t="s">
        <v>76</v>
      </c>
      <c r="G247" s="7">
        <v>876</v>
      </c>
      <c r="H247" s="7" t="s">
        <v>92</v>
      </c>
      <c r="I247" s="9">
        <v>1</v>
      </c>
      <c r="J247" s="9">
        <v>34000000000</v>
      </c>
      <c r="K247" s="9" t="s">
        <v>97</v>
      </c>
      <c r="L247" s="10">
        <v>370.64</v>
      </c>
      <c r="M247" s="7" t="s">
        <v>124</v>
      </c>
      <c r="N247" s="7" t="s">
        <v>124</v>
      </c>
      <c r="O247" s="7" t="s">
        <v>125</v>
      </c>
      <c r="P247" s="9" t="s">
        <v>120</v>
      </c>
      <c r="Q247" s="9" t="s">
        <v>77</v>
      </c>
      <c r="R247" s="9" t="s">
        <v>1570</v>
      </c>
    </row>
    <row r="248" spans="1:18" ht="21">
      <c r="A248" s="7">
        <v>4016</v>
      </c>
      <c r="B248" s="7">
        <v>1</v>
      </c>
      <c r="C248" s="8" t="s">
        <v>217</v>
      </c>
      <c r="D248" s="8" t="s">
        <v>1103</v>
      </c>
      <c r="E248" s="9" t="s">
        <v>993</v>
      </c>
      <c r="F248" s="9" t="s">
        <v>64</v>
      </c>
      <c r="G248" s="7">
        <v>876</v>
      </c>
      <c r="H248" s="7" t="s">
        <v>92</v>
      </c>
      <c r="I248" s="9">
        <v>1</v>
      </c>
      <c r="J248" s="9">
        <v>34000000000</v>
      </c>
      <c r="K248" s="9" t="s">
        <v>97</v>
      </c>
      <c r="L248" s="10">
        <v>594.4</v>
      </c>
      <c r="M248" s="7" t="s">
        <v>133</v>
      </c>
      <c r="N248" s="7" t="s">
        <v>135</v>
      </c>
      <c r="O248" s="7" t="s">
        <v>122</v>
      </c>
      <c r="P248" s="9" t="s">
        <v>67</v>
      </c>
      <c r="Q248" s="9" t="s">
        <v>68</v>
      </c>
      <c r="R248" s="9" t="s">
        <v>1571</v>
      </c>
    </row>
    <row r="249" spans="1:18" s="27" customFormat="1" ht="21">
      <c r="A249" s="23">
        <v>4017</v>
      </c>
      <c r="B249" s="23">
        <v>1</v>
      </c>
      <c r="C249" s="24" t="s">
        <v>74</v>
      </c>
      <c r="D249" s="24" t="s">
        <v>912</v>
      </c>
      <c r="E249" s="25" t="s">
        <v>1116</v>
      </c>
      <c r="F249" s="25" t="s">
        <v>64</v>
      </c>
      <c r="G249" s="23">
        <v>876</v>
      </c>
      <c r="H249" s="23" t="s">
        <v>92</v>
      </c>
      <c r="I249" s="25">
        <v>1</v>
      </c>
      <c r="J249" s="25">
        <v>34000000000</v>
      </c>
      <c r="K249" s="25" t="s">
        <v>97</v>
      </c>
      <c r="L249" s="26">
        <v>640</v>
      </c>
      <c r="M249" s="23" t="s">
        <v>123</v>
      </c>
      <c r="N249" s="23" t="s">
        <v>249</v>
      </c>
      <c r="O249" s="23" t="s">
        <v>850</v>
      </c>
      <c r="P249" s="25" t="s">
        <v>182</v>
      </c>
      <c r="Q249" s="25" t="s">
        <v>77</v>
      </c>
      <c r="R249" s="25" t="s">
        <v>113</v>
      </c>
    </row>
    <row r="250" spans="1:18" s="27" customFormat="1" ht="21">
      <c r="A250" s="23">
        <v>4018</v>
      </c>
      <c r="B250" s="23">
        <v>1</v>
      </c>
      <c r="C250" s="24" t="s">
        <v>971</v>
      </c>
      <c r="D250" s="24" t="s">
        <v>972</v>
      </c>
      <c r="E250" s="25" t="s">
        <v>1117</v>
      </c>
      <c r="F250" s="25" t="s">
        <v>64</v>
      </c>
      <c r="G250" s="23">
        <v>876</v>
      </c>
      <c r="H250" s="23" t="s">
        <v>92</v>
      </c>
      <c r="I250" s="25">
        <v>1</v>
      </c>
      <c r="J250" s="25">
        <v>34000000000</v>
      </c>
      <c r="K250" s="25" t="s">
        <v>97</v>
      </c>
      <c r="L250" s="26">
        <v>721</v>
      </c>
      <c r="M250" s="23" t="s">
        <v>123</v>
      </c>
      <c r="N250" s="23" t="s">
        <v>249</v>
      </c>
      <c r="O250" s="23" t="s">
        <v>850</v>
      </c>
      <c r="P250" s="25" t="s">
        <v>67</v>
      </c>
      <c r="Q250" s="25" t="s">
        <v>68</v>
      </c>
      <c r="R250" s="25" t="s">
        <v>113</v>
      </c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 t="s">
        <v>101</v>
      </c>
      <c r="L251" s="12">
        <f>SUM(L232:L250)</f>
        <v>344187.34</v>
      </c>
      <c r="M251" s="11"/>
      <c r="N251" s="11"/>
      <c r="O251" s="11"/>
      <c r="P251" s="11"/>
      <c r="Q251" s="11"/>
      <c r="R251" s="11"/>
    </row>
    <row r="252" spans="1:18" ht="21">
      <c r="A252" s="7">
        <v>5001</v>
      </c>
      <c r="B252" s="7">
        <v>1</v>
      </c>
      <c r="C252" s="8" t="s">
        <v>865</v>
      </c>
      <c r="D252" s="7">
        <v>7493000</v>
      </c>
      <c r="E252" s="9" t="s">
        <v>1118</v>
      </c>
      <c r="F252" s="9" t="s">
        <v>64</v>
      </c>
      <c r="G252" s="7">
        <v>796</v>
      </c>
      <c r="H252" s="7" t="s">
        <v>65</v>
      </c>
      <c r="I252" s="9">
        <v>1</v>
      </c>
      <c r="J252" s="9">
        <v>49000000000</v>
      </c>
      <c r="K252" s="9" t="s">
        <v>103</v>
      </c>
      <c r="L252" s="10">
        <v>1585</v>
      </c>
      <c r="M252" s="7" t="s">
        <v>124</v>
      </c>
      <c r="N252" s="7" t="s">
        <v>125</v>
      </c>
      <c r="O252" s="7" t="s">
        <v>127</v>
      </c>
      <c r="P252" s="9" t="s">
        <v>182</v>
      </c>
      <c r="Q252" s="9" t="s">
        <v>77</v>
      </c>
      <c r="R252" s="9" t="s">
        <v>1557</v>
      </c>
    </row>
    <row r="253" spans="1:18" ht="21">
      <c r="A253" s="7">
        <v>5002</v>
      </c>
      <c r="B253" s="7">
        <v>1</v>
      </c>
      <c r="C253" s="8" t="s">
        <v>1013</v>
      </c>
      <c r="D253" s="7">
        <v>7523</v>
      </c>
      <c r="E253" s="9" t="s">
        <v>1119</v>
      </c>
      <c r="F253" s="9" t="s">
        <v>64</v>
      </c>
      <c r="G253" s="7">
        <v>796</v>
      </c>
      <c r="H253" s="7" t="s">
        <v>65</v>
      </c>
      <c r="I253" s="9">
        <v>1</v>
      </c>
      <c r="J253" s="9">
        <v>49000000000</v>
      </c>
      <c r="K253" s="9" t="s">
        <v>103</v>
      </c>
      <c r="L253" s="10">
        <v>6583</v>
      </c>
      <c r="M253" s="7" t="s">
        <v>129</v>
      </c>
      <c r="N253" s="7" t="s">
        <v>129</v>
      </c>
      <c r="O253" s="7" t="s">
        <v>123</v>
      </c>
      <c r="P253" s="9" t="s">
        <v>93</v>
      </c>
      <c r="Q253" s="9" t="s">
        <v>68</v>
      </c>
      <c r="R253" s="9" t="s">
        <v>1502</v>
      </c>
    </row>
    <row r="254" spans="1:18" ht="21">
      <c r="A254" s="7">
        <v>5003</v>
      </c>
      <c r="B254" s="7">
        <v>1</v>
      </c>
      <c r="C254" s="8" t="s">
        <v>888</v>
      </c>
      <c r="D254" s="7">
        <v>7412020</v>
      </c>
      <c r="E254" s="9" t="s">
        <v>1120</v>
      </c>
      <c r="F254" s="9" t="s">
        <v>64</v>
      </c>
      <c r="G254" s="7">
        <v>876</v>
      </c>
      <c r="H254" s="7" t="s">
        <v>92</v>
      </c>
      <c r="I254" s="9">
        <v>1</v>
      </c>
      <c r="J254" s="9">
        <v>49000000000</v>
      </c>
      <c r="K254" s="9" t="s">
        <v>103</v>
      </c>
      <c r="L254" s="10">
        <v>300</v>
      </c>
      <c r="M254" s="7" t="s">
        <v>136</v>
      </c>
      <c r="N254" s="7" t="s">
        <v>123</v>
      </c>
      <c r="O254" s="7" t="s">
        <v>247</v>
      </c>
      <c r="P254" s="9" t="s">
        <v>67</v>
      </c>
      <c r="Q254" s="9" t="s">
        <v>68</v>
      </c>
      <c r="R254" s="9"/>
    </row>
    <row r="255" spans="1:18" ht="2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 t="s">
        <v>106</v>
      </c>
      <c r="L255" s="12">
        <f>SUM(L252:L254)</f>
        <v>8468</v>
      </c>
      <c r="M255" s="11"/>
      <c r="N255" s="11"/>
      <c r="O255" s="11"/>
      <c r="P255" s="11"/>
      <c r="Q255" s="11"/>
      <c r="R255" s="11"/>
    </row>
    <row r="256" spans="1:18" s="27" customFormat="1" ht="17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83" t="s">
        <v>138</v>
      </c>
      <c r="K256" s="84"/>
      <c r="L256" s="57">
        <f>(SUM(L26:L89))+(SUM(L91:L94))+SUM(SUM(L99:L151))+SUM(L164:L206)+SUM(L210:L212)+(SUM(L224:L230))+(SUM(L232:L248))+(SUM(L252:L254))</f>
        <v>7879995.700000001</v>
      </c>
      <c r="M256" s="28"/>
      <c r="N256" s="28"/>
      <c r="O256" s="28"/>
      <c r="P256" s="28"/>
      <c r="Q256" s="28"/>
      <c r="R256" s="28"/>
    </row>
    <row r="257" spans="1:18" s="27" customFormat="1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83" t="s">
        <v>139</v>
      </c>
      <c r="K257" s="84"/>
      <c r="L257" s="57">
        <f>(SUM(L43:L45))+(SUM(L95:L97))+(SUM(L152:L162)+(SUM(L207:L209)+(SUM(L213:L222)+SUM(L249:L250))+L90))</f>
        <v>110867.92</v>
      </c>
      <c r="M257" s="28"/>
      <c r="N257" s="28"/>
      <c r="O257" s="28"/>
      <c r="P257" s="28"/>
      <c r="Q257" s="28"/>
      <c r="R257" s="28"/>
    </row>
    <row r="258" spans="1:18" s="27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83" t="s">
        <v>140</v>
      </c>
      <c r="K258" s="84"/>
      <c r="L258" s="58">
        <f>L98+L163+L223+L231+L251+L255</f>
        <v>7977033.620000001</v>
      </c>
      <c r="M258" s="28"/>
      <c r="N258" s="28"/>
      <c r="O258" s="28"/>
      <c r="P258" s="28"/>
      <c r="Q258" s="28"/>
      <c r="R258" s="28"/>
    </row>
    <row r="259" s="79" customFormat="1" ht="15"/>
    <row r="260" spans="1:13" s="32" customFormat="1" ht="15">
      <c r="A260" s="31" t="s">
        <v>146</v>
      </c>
      <c r="L260" s="33"/>
      <c r="M260" s="34"/>
    </row>
    <row r="261" spans="1:13" s="32" customFormat="1" ht="15">
      <c r="A261" s="35" t="s">
        <v>147</v>
      </c>
      <c r="L261" s="33"/>
      <c r="M261" s="34"/>
    </row>
    <row r="262" spans="1:13" s="32" customFormat="1" ht="15">
      <c r="A262" s="36" t="s">
        <v>148</v>
      </c>
      <c r="B262" s="37"/>
      <c r="C262" s="37"/>
      <c r="D262" s="37"/>
      <c r="E262" s="37"/>
      <c r="H262" s="79" t="s">
        <v>150</v>
      </c>
      <c r="L262" s="33"/>
      <c r="M262" s="34"/>
    </row>
    <row r="263" spans="1:13" s="79" customFormat="1" ht="15">
      <c r="A263" s="38" t="s">
        <v>149</v>
      </c>
      <c r="L263" s="39"/>
      <c r="M263" s="40"/>
    </row>
    <row r="264" spans="12:13" s="79" customFormat="1" ht="15">
      <c r="L264" s="39"/>
      <c r="M264" s="40"/>
    </row>
    <row r="265" spans="1:13" s="32" customFormat="1" ht="15">
      <c r="A265" s="31"/>
      <c r="L265" s="33"/>
      <c r="M265" s="34"/>
    </row>
    <row r="266" spans="1:13" s="32" customFormat="1" ht="15">
      <c r="A266" s="35"/>
      <c r="L266" s="33"/>
      <c r="M266" s="34"/>
    </row>
    <row r="267" spans="1:13" s="32" customFormat="1" ht="15">
      <c r="A267" s="37"/>
      <c r="B267" s="37"/>
      <c r="C267" s="37"/>
      <c r="D267" s="37"/>
      <c r="E267" s="37"/>
      <c r="H267" s="79"/>
      <c r="L267" s="33"/>
      <c r="M267" s="34"/>
    </row>
    <row r="268" spans="1:13" s="79" customFormat="1" ht="15">
      <c r="A268" s="38"/>
      <c r="L268" s="39"/>
      <c r="M268" s="40"/>
    </row>
    <row r="269" spans="1:13" s="79" customFormat="1" ht="15">
      <c r="A269" s="41"/>
      <c r="L269" s="39"/>
      <c r="M269" s="40"/>
    </row>
    <row r="270" s="79" customFormat="1" ht="15"/>
  </sheetData>
  <sheetProtection/>
  <mergeCells count="20">
    <mergeCell ref="J258:K258"/>
    <mergeCell ref="A25:B25"/>
    <mergeCell ref="N25:O25"/>
    <mergeCell ref="E14:O14"/>
    <mergeCell ref="J15:K15"/>
    <mergeCell ref="M15:O16"/>
    <mergeCell ref="G16:H16"/>
    <mergeCell ref="J16:K16"/>
    <mergeCell ref="J256:K256"/>
    <mergeCell ref="J257:K257"/>
    <mergeCell ref="A1:R1"/>
    <mergeCell ref="A2:R2"/>
    <mergeCell ref="G17:G24"/>
    <mergeCell ref="H17:H24"/>
    <mergeCell ref="J17:J24"/>
    <mergeCell ref="K17:K24"/>
    <mergeCell ref="Q20:Q24"/>
    <mergeCell ref="R14:R24"/>
    <mergeCell ref="E15:E24"/>
    <mergeCell ref="G15:H15"/>
  </mergeCells>
  <printOptions/>
  <pageMargins left="0.1968503937007874" right="0.2283464566929134" top="0.7480314960629921" bottom="0.1968503937007874" header="0.31496062992125984" footer="0.31496062992125984"/>
  <pageSetup horizontalDpi="600" verticalDpi="600" orientation="landscape" paperSize="9" scale="61" r:id="rId1"/>
  <rowBreaks count="1" manualBreakCount="1">
    <brk id="2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8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18" customWidth="1"/>
    <col min="2" max="2" width="4.00390625" style="18" customWidth="1"/>
    <col min="3" max="4" width="9.140625" style="18" customWidth="1"/>
    <col min="5" max="5" width="36.57421875" style="18" customWidth="1"/>
    <col min="6" max="6" width="12.28125" style="18" customWidth="1"/>
    <col min="7" max="7" width="9.140625" style="18" customWidth="1"/>
    <col min="8" max="8" width="13.00390625" style="18" customWidth="1"/>
    <col min="9" max="9" width="9.140625" style="18" customWidth="1"/>
    <col min="10" max="10" width="9.57421875" style="18" customWidth="1"/>
    <col min="11" max="11" width="18.8515625" style="18" customWidth="1"/>
    <col min="12" max="12" width="11.57421875" style="18" customWidth="1"/>
    <col min="13" max="13" width="11.140625" style="18" customWidth="1"/>
    <col min="14" max="14" width="11.57421875" style="18" customWidth="1"/>
    <col min="15" max="15" width="12.00390625" style="18" customWidth="1"/>
    <col min="16" max="16" width="20.8515625" style="18" customWidth="1"/>
    <col min="17" max="17" width="9.140625" style="18" customWidth="1"/>
    <col min="18" max="18" width="24.710937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472</v>
      </c>
    </row>
    <row r="13" ht="15">
      <c r="A13" s="2"/>
    </row>
    <row r="14" spans="1:18" ht="13.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3.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3.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3.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3.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3.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3.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3.5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3.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3.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3.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3.5" customHeight="1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21">
      <c r="A26" s="7">
        <v>1</v>
      </c>
      <c r="B26" s="7">
        <v>1</v>
      </c>
      <c r="C26" s="8" t="s">
        <v>473</v>
      </c>
      <c r="D26" s="7">
        <v>7200000</v>
      </c>
      <c r="E26" s="9" t="s">
        <v>474</v>
      </c>
      <c r="F26" s="9" t="s">
        <v>76</v>
      </c>
      <c r="G26" s="7">
        <v>876</v>
      </c>
      <c r="H26" s="7" t="s">
        <v>92</v>
      </c>
      <c r="I26" s="9">
        <v>1</v>
      </c>
      <c r="J26" s="9">
        <v>78401360000</v>
      </c>
      <c r="K26" s="9" t="s">
        <v>66</v>
      </c>
      <c r="L26" s="10">
        <v>3000</v>
      </c>
      <c r="M26" s="7" t="s">
        <v>125</v>
      </c>
      <c r="N26" s="7" t="s">
        <v>131</v>
      </c>
      <c r="O26" s="7" t="s">
        <v>249</v>
      </c>
      <c r="P26" s="9" t="s">
        <v>213</v>
      </c>
      <c r="Q26" s="9" t="s">
        <v>77</v>
      </c>
      <c r="R26" s="9" t="s">
        <v>555</v>
      </c>
    </row>
    <row r="27" spans="1:18" ht="21">
      <c r="A27" s="7">
        <v>2</v>
      </c>
      <c r="B27" s="7">
        <v>1</v>
      </c>
      <c r="C27" s="8" t="s">
        <v>473</v>
      </c>
      <c r="D27" s="7">
        <v>7260012</v>
      </c>
      <c r="E27" s="9" t="s">
        <v>475</v>
      </c>
      <c r="F27" s="9" t="s">
        <v>64</v>
      </c>
      <c r="G27" s="7">
        <v>876</v>
      </c>
      <c r="H27" s="7" t="s">
        <v>92</v>
      </c>
      <c r="I27" s="9">
        <v>1</v>
      </c>
      <c r="J27" s="9">
        <v>78401360000</v>
      </c>
      <c r="K27" s="9" t="s">
        <v>476</v>
      </c>
      <c r="L27" s="10">
        <v>2500</v>
      </c>
      <c r="M27" s="7" t="s">
        <v>126</v>
      </c>
      <c r="N27" s="7" t="s">
        <v>123</v>
      </c>
      <c r="O27" s="7" t="s">
        <v>123</v>
      </c>
      <c r="P27" s="9" t="s">
        <v>213</v>
      </c>
      <c r="Q27" s="9" t="s">
        <v>77</v>
      </c>
      <c r="R27" s="9"/>
    </row>
    <row r="28" spans="1:18" ht="31.5" customHeight="1">
      <c r="A28" s="7">
        <v>3</v>
      </c>
      <c r="B28" s="7">
        <v>1</v>
      </c>
      <c r="C28" s="8" t="s">
        <v>473</v>
      </c>
      <c r="D28" s="7">
        <v>7260020</v>
      </c>
      <c r="E28" s="9" t="s">
        <v>477</v>
      </c>
      <c r="F28" s="9" t="s">
        <v>64</v>
      </c>
      <c r="G28" s="7">
        <v>876</v>
      </c>
      <c r="H28" s="7" t="s">
        <v>92</v>
      </c>
      <c r="I28" s="9">
        <v>1</v>
      </c>
      <c r="J28" s="9">
        <v>78401360000</v>
      </c>
      <c r="K28" s="9" t="s">
        <v>66</v>
      </c>
      <c r="L28" s="10">
        <v>4000</v>
      </c>
      <c r="M28" s="7" t="s">
        <v>131</v>
      </c>
      <c r="N28" s="7" t="s">
        <v>121</v>
      </c>
      <c r="O28" s="7" t="s">
        <v>254</v>
      </c>
      <c r="P28" s="9" t="s">
        <v>182</v>
      </c>
      <c r="Q28" s="9" t="s">
        <v>77</v>
      </c>
      <c r="R28" s="9" t="s">
        <v>556</v>
      </c>
    </row>
    <row r="29" spans="1:18" ht="21">
      <c r="A29" s="7">
        <v>5</v>
      </c>
      <c r="B29" s="7">
        <v>1</v>
      </c>
      <c r="C29" s="8" t="s">
        <v>478</v>
      </c>
      <c r="D29" s="7">
        <v>7200000</v>
      </c>
      <c r="E29" s="9" t="s">
        <v>479</v>
      </c>
      <c r="F29" s="9" t="s">
        <v>64</v>
      </c>
      <c r="G29" s="7">
        <v>876</v>
      </c>
      <c r="H29" s="7" t="s">
        <v>92</v>
      </c>
      <c r="I29" s="9">
        <v>1</v>
      </c>
      <c r="J29" s="9">
        <v>78401360000</v>
      </c>
      <c r="K29" s="9" t="s">
        <v>66</v>
      </c>
      <c r="L29" s="10">
        <v>7200</v>
      </c>
      <c r="M29" s="7" t="s">
        <v>126</v>
      </c>
      <c r="N29" s="7" t="s">
        <v>136</v>
      </c>
      <c r="O29" s="7" t="s">
        <v>252</v>
      </c>
      <c r="P29" s="9" t="s">
        <v>182</v>
      </c>
      <c r="Q29" s="9" t="s">
        <v>77</v>
      </c>
      <c r="R29" s="9"/>
    </row>
    <row r="30" spans="1:18" ht="21">
      <c r="A30" s="7">
        <v>6</v>
      </c>
      <c r="B30" s="7">
        <v>1</v>
      </c>
      <c r="C30" s="8" t="s">
        <v>478</v>
      </c>
      <c r="D30" s="7">
        <v>7200000</v>
      </c>
      <c r="E30" s="9" t="s">
        <v>480</v>
      </c>
      <c r="F30" s="9" t="s">
        <v>76</v>
      </c>
      <c r="G30" s="7">
        <v>876</v>
      </c>
      <c r="H30" s="7" t="s">
        <v>92</v>
      </c>
      <c r="I30" s="9">
        <v>1</v>
      </c>
      <c r="J30" s="9">
        <v>78401360000</v>
      </c>
      <c r="K30" s="9" t="s">
        <v>66</v>
      </c>
      <c r="L30" s="10">
        <v>600</v>
      </c>
      <c r="M30" s="7" t="s">
        <v>122</v>
      </c>
      <c r="N30" s="7" t="s">
        <v>126</v>
      </c>
      <c r="O30" s="7" t="s">
        <v>250</v>
      </c>
      <c r="P30" s="9" t="s">
        <v>182</v>
      </c>
      <c r="Q30" s="9" t="s">
        <v>77</v>
      </c>
      <c r="R30" s="9" t="s">
        <v>557</v>
      </c>
    </row>
    <row r="31" spans="1:18" ht="21">
      <c r="A31" s="7">
        <v>7</v>
      </c>
      <c r="B31" s="7">
        <v>1</v>
      </c>
      <c r="C31" s="8" t="s">
        <v>478</v>
      </c>
      <c r="D31" s="7">
        <v>7200000</v>
      </c>
      <c r="E31" s="9" t="s">
        <v>481</v>
      </c>
      <c r="F31" s="9" t="s">
        <v>64</v>
      </c>
      <c r="G31" s="7">
        <v>876</v>
      </c>
      <c r="H31" s="7" t="s">
        <v>92</v>
      </c>
      <c r="I31" s="9">
        <v>1</v>
      </c>
      <c r="J31" s="9">
        <v>78401360000</v>
      </c>
      <c r="K31" s="9" t="s">
        <v>66</v>
      </c>
      <c r="L31" s="10">
        <v>900</v>
      </c>
      <c r="M31" s="7" t="s">
        <v>135</v>
      </c>
      <c r="N31" s="7" t="s">
        <v>135</v>
      </c>
      <c r="O31" s="7" t="s">
        <v>247</v>
      </c>
      <c r="P31" s="9" t="s">
        <v>182</v>
      </c>
      <c r="Q31" s="9" t="s">
        <v>77</v>
      </c>
      <c r="R31" s="9" t="s">
        <v>558</v>
      </c>
    </row>
    <row r="32" spans="1:18" ht="21">
      <c r="A32" s="7">
        <v>9</v>
      </c>
      <c r="B32" s="7">
        <v>1</v>
      </c>
      <c r="C32" s="8" t="s">
        <v>478</v>
      </c>
      <c r="D32" s="7">
        <v>7200000</v>
      </c>
      <c r="E32" s="9" t="s">
        <v>483</v>
      </c>
      <c r="F32" s="9" t="s">
        <v>76</v>
      </c>
      <c r="G32" s="7">
        <v>876</v>
      </c>
      <c r="H32" s="7" t="s">
        <v>92</v>
      </c>
      <c r="I32" s="9">
        <v>1</v>
      </c>
      <c r="J32" s="9">
        <v>78401360000</v>
      </c>
      <c r="K32" s="9" t="s">
        <v>66</v>
      </c>
      <c r="L32" s="10">
        <v>2000</v>
      </c>
      <c r="M32" s="7" t="s">
        <v>122</v>
      </c>
      <c r="N32" s="7" t="s">
        <v>126</v>
      </c>
      <c r="O32" s="7" t="s">
        <v>123</v>
      </c>
      <c r="P32" s="9" t="s">
        <v>213</v>
      </c>
      <c r="Q32" s="9" t="s">
        <v>77</v>
      </c>
      <c r="R32" s="9"/>
    </row>
    <row r="33" spans="1:18" ht="21">
      <c r="A33" s="7">
        <v>10</v>
      </c>
      <c r="B33" s="7">
        <v>1</v>
      </c>
      <c r="C33" s="8" t="s">
        <v>478</v>
      </c>
      <c r="D33" s="7">
        <v>7200000</v>
      </c>
      <c r="E33" s="9" t="s">
        <v>484</v>
      </c>
      <c r="F33" s="9" t="s">
        <v>64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66</v>
      </c>
      <c r="L33" s="10">
        <v>2800</v>
      </c>
      <c r="M33" s="7" t="s">
        <v>126</v>
      </c>
      <c r="N33" s="7" t="s">
        <v>136</v>
      </c>
      <c r="O33" s="7" t="s">
        <v>123</v>
      </c>
      <c r="P33" s="9" t="s">
        <v>213</v>
      </c>
      <c r="Q33" s="9" t="s">
        <v>77</v>
      </c>
      <c r="R33" s="9"/>
    </row>
    <row r="34" spans="1:18" ht="21">
      <c r="A34" s="7">
        <v>11</v>
      </c>
      <c r="B34" s="7">
        <v>1</v>
      </c>
      <c r="C34" s="8" t="s">
        <v>374</v>
      </c>
      <c r="D34" s="7">
        <v>6420000</v>
      </c>
      <c r="E34" s="9" t="s">
        <v>485</v>
      </c>
      <c r="F34" s="9" t="s">
        <v>76</v>
      </c>
      <c r="G34" s="7">
        <v>876</v>
      </c>
      <c r="H34" s="7" t="s">
        <v>92</v>
      </c>
      <c r="I34" s="9">
        <v>1</v>
      </c>
      <c r="J34" s="9">
        <v>78401360000</v>
      </c>
      <c r="K34" s="9" t="s">
        <v>66</v>
      </c>
      <c r="L34" s="10">
        <v>26600</v>
      </c>
      <c r="M34" s="7" t="s">
        <v>125</v>
      </c>
      <c r="N34" s="7" t="s">
        <v>131</v>
      </c>
      <c r="O34" s="7" t="s">
        <v>247</v>
      </c>
      <c r="P34" s="9" t="s">
        <v>93</v>
      </c>
      <c r="Q34" s="9" t="s">
        <v>68</v>
      </c>
      <c r="R34" s="9" t="s">
        <v>559</v>
      </c>
    </row>
    <row r="35" spans="1:18" ht="21">
      <c r="A35" s="7">
        <v>12</v>
      </c>
      <c r="B35" s="7">
        <v>1</v>
      </c>
      <c r="C35" s="8" t="s">
        <v>478</v>
      </c>
      <c r="D35" s="7">
        <v>7200000</v>
      </c>
      <c r="E35" s="9" t="s">
        <v>486</v>
      </c>
      <c r="F35" s="9" t="s">
        <v>64</v>
      </c>
      <c r="G35" s="7">
        <v>876</v>
      </c>
      <c r="H35" s="7" t="s">
        <v>92</v>
      </c>
      <c r="I35" s="9">
        <v>1</v>
      </c>
      <c r="J35" s="9">
        <v>78401360000</v>
      </c>
      <c r="K35" s="9" t="s">
        <v>66</v>
      </c>
      <c r="L35" s="10">
        <v>1320</v>
      </c>
      <c r="M35" s="7" t="s">
        <v>121</v>
      </c>
      <c r="N35" s="7" t="s">
        <v>126</v>
      </c>
      <c r="O35" s="7" t="s">
        <v>250</v>
      </c>
      <c r="P35" s="9" t="s">
        <v>93</v>
      </c>
      <c r="Q35" s="9" t="s">
        <v>68</v>
      </c>
      <c r="R35" s="9" t="s">
        <v>560</v>
      </c>
    </row>
    <row r="36" spans="1:18" ht="21">
      <c r="A36" s="7">
        <v>13</v>
      </c>
      <c r="B36" s="7">
        <v>1</v>
      </c>
      <c r="C36" s="8" t="s">
        <v>478</v>
      </c>
      <c r="D36" s="7">
        <v>7200000</v>
      </c>
      <c r="E36" s="9" t="s">
        <v>487</v>
      </c>
      <c r="F36" s="9" t="s">
        <v>64</v>
      </c>
      <c r="G36" s="7">
        <v>876</v>
      </c>
      <c r="H36" s="7" t="s">
        <v>92</v>
      </c>
      <c r="I36" s="9">
        <v>1</v>
      </c>
      <c r="J36" s="9">
        <v>78401360000</v>
      </c>
      <c r="K36" s="9" t="s">
        <v>66</v>
      </c>
      <c r="L36" s="10">
        <v>1160</v>
      </c>
      <c r="M36" s="7" t="s">
        <v>131</v>
      </c>
      <c r="N36" s="7" t="s">
        <v>131</v>
      </c>
      <c r="O36" s="7" t="s">
        <v>249</v>
      </c>
      <c r="P36" s="9" t="s">
        <v>182</v>
      </c>
      <c r="Q36" s="9" t="s">
        <v>77</v>
      </c>
      <c r="R36" s="9" t="s">
        <v>561</v>
      </c>
    </row>
    <row r="37" spans="1:18" ht="42">
      <c r="A37" s="7">
        <v>13</v>
      </c>
      <c r="B37" s="7">
        <v>2</v>
      </c>
      <c r="C37" s="8" t="s">
        <v>165</v>
      </c>
      <c r="D37" s="7">
        <v>72000000</v>
      </c>
      <c r="E37" s="9" t="s">
        <v>488</v>
      </c>
      <c r="F37" s="9" t="s">
        <v>76</v>
      </c>
      <c r="G37" s="7">
        <v>876</v>
      </c>
      <c r="H37" s="7" t="s">
        <v>92</v>
      </c>
      <c r="I37" s="9">
        <v>1</v>
      </c>
      <c r="J37" s="9">
        <v>78401360000</v>
      </c>
      <c r="K37" s="9" t="s">
        <v>66</v>
      </c>
      <c r="L37" s="10">
        <v>140.6</v>
      </c>
      <c r="M37" s="7" t="s">
        <v>133</v>
      </c>
      <c r="N37" s="7" t="s">
        <v>133</v>
      </c>
      <c r="O37" s="7" t="s">
        <v>253</v>
      </c>
      <c r="P37" s="9" t="s">
        <v>93</v>
      </c>
      <c r="Q37" s="9" t="s">
        <v>77</v>
      </c>
      <c r="R37" s="9" t="s">
        <v>562</v>
      </c>
    </row>
    <row r="38" spans="1:18" ht="21">
      <c r="A38" s="7">
        <v>15</v>
      </c>
      <c r="B38" s="7">
        <v>1</v>
      </c>
      <c r="C38" s="8" t="s">
        <v>489</v>
      </c>
      <c r="D38" s="7">
        <v>515</v>
      </c>
      <c r="E38" s="9" t="s">
        <v>490</v>
      </c>
      <c r="F38" s="9" t="s">
        <v>64</v>
      </c>
      <c r="G38" s="7">
        <v>876</v>
      </c>
      <c r="H38" s="7" t="s">
        <v>92</v>
      </c>
      <c r="I38" s="9">
        <v>1</v>
      </c>
      <c r="J38" s="9">
        <v>78401360000</v>
      </c>
      <c r="K38" s="9" t="s">
        <v>66</v>
      </c>
      <c r="L38" s="10">
        <v>800</v>
      </c>
      <c r="M38" s="7" t="s">
        <v>121</v>
      </c>
      <c r="N38" s="7" t="s">
        <v>122</v>
      </c>
      <c r="O38" s="7" t="s">
        <v>255</v>
      </c>
      <c r="P38" s="9" t="s">
        <v>213</v>
      </c>
      <c r="Q38" s="9" t="s">
        <v>77</v>
      </c>
      <c r="R38" s="9" t="s">
        <v>563</v>
      </c>
    </row>
    <row r="39" spans="1:18" ht="52.5" customHeight="1">
      <c r="A39" s="7">
        <v>16</v>
      </c>
      <c r="B39" s="7">
        <v>1</v>
      </c>
      <c r="C39" s="8" t="s">
        <v>489</v>
      </c>
      <c r="D39" s="7">
        <v>515</v>
      </c>
      <c r="E39" s="9" t="s">
        <v>491</v>
      </c>
      <c r="F39" s="9" t="s">
        <v>64</v>
      </c>
      <c r="G39" s="7">
        <v>876</v>
      </c>
      <c r="H39" s="7" t="s">
        <v>92</v>
      </c>
      <c r="I39" s="9">
        <v>1</v>
      </c>
      <c r="J39" s="9">
        <v>78401360000</v>
      </c>
      <c r="K39" s="9" t="s">
        <v>66</v>
      </c>
      <c r="L39" s="10">
        <v>10700</v>
      </c>
      <c r="M39" s="7" t="s">
        <v>133</v>
      </c>
      <c r="N39" s="7" t="s">
        <v>122</v>
      </c>
      <c r="O39" s="7" t="s">
        <v>123</v>
      </c>
      <c r="P39" s="9" t="s">
        <v>213</v>
      </c>
      <c r="Q39" s="9" t="s">
        <v>77</v>
      </c>
      <c r="R39" s="9" t="s">
        <v>564</v>
      </c>
    </row>
    <row r="40" spans="1:18" ht="21">
      <c r="A40" s="7">
        <v>16</v>
      </c>
      <c r="B40" s="7">
        <v>2</v>
      </c>
      <c r="C40" s="8" t="s">
        <v>492</v>
      </c>
      <c r="D40" s="7">
        <v>515</v>
      </c>
      <c r="E40" s="9" t="s">
        <v>493</v>
      </c>
      <c r="F40" s="9" t="s">
        <v>76</v>
      </c>
      <c r="G40" s="7">
        <v>876</v>
      </c>
      <c r="H40" s="7" t="s">
        <v>92</v>
      </c>
      <c r="I40" s="9">
        <v>1</v>
      </c>
      <c r="J40" s="9">
        <v>78401360000</v>
      </c>
      <c r="K40" s="9" t="s">
        <v>66</v>
      </c>
      <c r="L40" s="10">
        <v>1508.3</v>
      </c>
      <c r="M40" s="7" t="s">
        <v>255</v>
      </c>
      <c r="N40" s="7" t="s">
        <v>255</v>
      </c>
      <c r="O40" s="7" t="s">
        <v>136</v>
      </c>
      <c r="P40" s="9" t="s">
        <v>93</v>
      </c>
      <c r="Q40" s="9" t="s">
        <v>77</v>
      </c>
      <c r="R40" s="9" t="s">
        <v>565</v>
      </c>
    </row>
    <row r="41" spans="1:18" ht="21">
      <c r="A41" s="7">
        <v>18</v>
      </c>
      <c r="B41" s="7">
        <v>1</v>
      </c>
      <c r="C41" s="8" t="s">
        <v>478</v>
      </c>
      <c r="D41" s="7">
        <v>7200000</v>
      </c>
      <c r="E41" s="9" t="s">
        <v>494</v>
      </c>
      <c r="F41" s="9" t="s">
        <v>76</v>
      </c>
      <c r="G41" s="7">
        <v>876</v>
      </c>
      <c r="H41" s="7" t="s">
        <v>92</v>
      </c>
      <c r="I41" s="9">
        <v>1</v>
      </c>
      <c r="J41" s="9">
        <v>78401360000</v>
      </c>
      <c r="K41" s="9" t="s">
        <v>66</v>
      </c>
      <c r="L41" s="10">
        <v>2425</v>
      </c>
      <c r="M41" s="7" t="s">
        <v>126</v>
      </c>
      <c r="N41" s="7" t="s">
        <v>136</v>
      </c>
      <c r="O41" s="7" t="s">
        <v>249</v>
      </c>
      <c r="P41" s="9" t="s">
        <v>182</v>
      </c>
      <c r="Q41" s="9" t="s">
        <v>77</v>
      </c>
      <c r="R41" s="9"/>
    </row>
    <row r="42" spans="1:18" ht="21">
      <c r="A42" s="7">
        <v>19</v>
      </c>
      <c r="B42" s="7">
        <v>1</v>
      </c>
      <c r="C42" s="8" t="s">
        <v>492</v>
      </c>
      <c r="D42" s="7">
        <v>515</v>
      </c>
      <c r="E42" s="9" t="s">
        <v>495</v>
      </c>
      <c r="F42" s="9" t="s">
        <v>64</v>
      </c>
      <c r="G42" s="7">
        <v>876</v>
      </c>
      <c r="H42" s="7" t="s">
        <v>92</v>
      </c>
      <c r="I42" s="9">
        <v>1</v>
      </c>
      <c r="J42" s="9">
        <v>78401360000</v>
      </c>
      <c r="K42" s="9" t="s">
        <v>66</v>
      </c>
      <c r="L42" s="10">
        <v>5100</v>
      </c>
      <c r="M42" s="7" t="s">
        <v>255</v>
      </c>
      <c r="N42" s="7" t="s">
        <v>255</v>
      </c>
      <c r="O42" s="7" t="s">
        <v>136</v>
      </c>
      <c r="P42" s="9" t="s">
        <v>182</v>
      </c>
      <c r="Q42" s="9" t="s">
        <v>77</v>
      </c>
      <c r="R42" s="9" t="s">
        <v>566</v>
      </c>
    </row>
    <row r="43" spans="1:18" ht="21">
      <c r="A43" s="7">
        <v>20</v>
      </c>
      <c r="B43" s="7">
        <v>1</v>
      </c>
      <c r="C43" s="8" t="s">
        <v>482</v>
      </c>
      <c r="D43" s="7">
        <v>7200000</v>
      </c>
      <c r="E43" s="9" t="s">
        <v>496</v>
      </c>
      <c r="F43" s="9" t="s">
        <v>76</v>
      </c>
      <c r="G43" s="7">
        <v>876</v>
      </c>
      <c r="H43" s="7" t="s">
        <v>92</v>
      </c>
      <c r="I43" s="9">
        <v>1</v>
      </c>
      <c r="J43" s="9">
        <v>78401360000</v>
      </c>
      <c r="K43" s="9" t="s">
        <v>66</v>
      </c>
      <c r="L43" s="10">
        <v>1700</v>
      </c>
      <c r="M43" s="7" t="s">
        <v>126</v>
      </c>
      <c r="N43" s="7" t="s">
        <v>123</v>
      </c>
      <c r="O43" s="7" t="s">
        <v>247</v>
      </c>
      <c r="P43" s="9" t="s">
        <v>67</v>
      </c>
      <c r="Q43" s="9" t="s">
        <v>68</v>
      </c>
      <c r="R43" s="9"/>
    </row>
    <row r="44" spans="1:18" ht="31.5">
      <c r="A44" s="7">
        <v>21</v>
      </c>
      <c r="B44" s="7">
        <v>1</v>
      </c>
      <c r="C44" s="8" t="s">
        <v>497</v>
      </c>
      <c r="D44" s="7">
        <v>3230020</v>
      </c>
      <c r="E44" s="9" t="s">
        <v>498</v>
      </c>
      <c r="F44" s="9" t="s">
        <v>76</v>
      </c>
      <c r="G44" s="7">
        <v>876</v>
      </c>
      <c r="H44" s="7" t="s">
        <v>92</v>
      </c>
      <c r="I44" s="9">
        <v>1</v>
      </c>
      <c r="J44" s="9">
        <v>78401360000</v>
      </c>
      <c r="K44" s="9" t="s">
        <v>66</v>
      </c>
      <c r="L44" s="10">
        <v>1000</v>
      </c>
      <c r="M44" s="7" t="s">
        <v>131</v>
      </c>
      <c r="N44" s="7" t="s">
        <v>131</v>
      </c>
      <c r="O44" s="7" t="s">
        <v>131</v>
      </c>
      <c r="P44" s="9" t="s">
        <v>182</v>
      </c>
      <c r="Q44" s="9" t="s">
        <v>77</v>
      </c>
      <c r="R44" s="9" t="s">
        <v>566</v>
      </c>
    </row>
    <row r="45" spans="1:18" ht="31.5">
      <c r="A45" s="7">
        <v>22</v>
      </c>
      <c r="B45" s="7">
        <v>1</v>
      </c>
      <c r="C45" s="8" t="s">
        <v>499</v>
      </c>
      <c r="D45" s="7">
        <v>6420090</v>
      </c>
      <c r="E45" s="9" t="s">
        <v>500</v>
      </c>
      <c r="F45" s="9" t="s">
        <v>76</v>
      </c>
      <c r="G45" s="7">
        <v>876</v>
      </c>
      <c r="H45" s="7" t="s">
        <v>92</v>
      </c>
      <c r="I45" s="9">
        <v>1</v>
      </c>
      <c r="J45" s="9">
        <v>78401360000</v>
      </c>
      <c r="K45" s="9" t="s">
        <v>66</v>
      </c>
      <c r="L45" s="10">
        <v>336</v>
      </c>
      <c r="M45" s="7" t="s">
        <v>125</v>
      </c>
      <c r="N45" s="7" t="s">
        <v>131</v>
      </c>
      <c r="O45" s="7" t="s">
        <v>249</v>
      </c>
      <c r="P45" s="9" t="s">
        <v>93</v>
      </c>
      <c r="Q45" s="9" t="s">
        <v>68</v>
      </c>
      <c r="R45" s="9" t="s">
        <v>567</v>
      </c>
    </row>
    <row r="46" spans="1:18" ht="31.5">
      <c r="A46" s="7">
        <v>23</v>
      </c>
      <c r="B46" s="7">
        <v>1</v>
      </c>
      <c r="C46" s="8" t="s">
        <v>462</v>
      </c>
      <c r="D46" s="7">
        <v>6420090</v>
      </c>
      <c r="E46" s="9" t="s">
        <v>501</v>
      </c>
      <c r="F46" s="9" t="s">
        <v>76</v>
      </c>
      <c r="G46" s="7">
        <v>876</v>
      </c>
      <c r="H46" s="7" t="s">
        <v>92</v>
      </c>
      <c r="I46" s="9">
        <v>1</v>
      </c>
      <c r="J46" s="9">
        <v>78401360000</v>
      </c>
      <c r="K46" s="9" t="s">
        <v>66</v>
      </c>
      <c r="L46" s="10">
        <v>2706</v>
      </c>
      <c r="M46" s="7" t="s">
        <v>133</v>
      </c>
      <c r="N46" s="7" t="s">
        <v>133</v>
      </c>
      <c r="O46" s="7" t="s">
        <v>391</v>
      </c>
      <c r="P46" s="9" t="s">
        <v>182</v>
      </c>
      <c r="Q46" s="9" t="s">
        <v>77</v>
      </c>
      <c r="R46" s="9" t="s">
        <v>568</v>
      </c>
    </row>
    <row r="47" spans="1:18" ht="21">
      <c r="A47" s="7">
        <v>24</v>
      </c>
      <c r="B47" s="7">
        <v>1</v>
      </c>
      <c r="C47" s="8" t="s">
        <v>502</v>
      </c>
      <c r="D47" s="7">
        <v>7310025</v>
      </c>
      <c r="E47" s="9" t="s">
        <v>503</v>
      </c>
      <c r="F47" s="9" t="s">
        <v>64</v>
      </c>
      <c r="G47" s="7">
        <v>876</v>
      </c>
      <c r="H47" s="7" t="s">
        <v>92</v>
      </c>
      <c r="I47" s="9">
        <v>1</v>
      </c>
      <c r="J47" s="9">
        <v>78401360000</v>
      </c>
      <c r="K47" s="9" t="s">
        <v>66</v>
      </c>
      <c r="L47" s="10">
        <v>848</v>
      </c>
      <c r="M47" s="7" t="s">
        <v>124</v>
      </c>
      <c r="N47" s="7" t="s">
        <v>131</v>
      </c>
      <c r="O47" s="7" t="s">
        <v>550</v>
      </c>
      <c r="P47" s="9" t="s">
        <v>67</v>
      </c>
      <c r="Q47" s="9" t="s">
        <v>68</v>
      </c>
      <c r="R47" s="9" t="s">
        <v>569</v>
      </c>
    </row>
    <row r="48" spans="1:18" ht="21">
      <c r="A48" s="7">
        <v>28</v>
      </c>
      <c r="B48" s="7">
        <v>1</v>
      </c>
      <c r="C48" s="8" t="s">
        <v>504</v>
      </c>
      <c r="D48" s="7">
        <v>5150000</v>
      </c>
      <c r="E48" s="9" t="s">
        <v>505</v>
      </c>
      <c r="F48" s="9" t="s">
        <v>76</v>
      </c>
      <c r="G48" s="7">
        <v>796</v>
      </c>
      <c r="H48" s="7" t="s">
        <v>65</v>
      </c>
      <c r="I48" s="9">
        <v>8</v>
      </c>
      <c r="J48" s="9">
        <v>78401360000</v>
      </c>
      <c r="K48" s="9" t="s">
        <v>476</v>
      </c>
      <c r="L48" s="10">
        <v>275</v>
      </c>
      <c r="M48" s="7" t="s">
        <v>124</v>
      </c>
      <c r="N48" s="7" t="s">
        <v>124</v>
      </c>
      <c r="O48" s="7" t="s">
        <v>124</v>
      </c>
      <c r="P48" s="9" t="s">
        <v>93</v>
      </c>
      <c r="Q48" s="9" t="s">
        <v>68</v>
      </c>
      <c r="R48" s="9" t="s">
        <v>570</v>
      </c>
    </row>
    <row r="49" spans="1:18" ht="31.5">
      <c r="A49" s="7">
        <v>29</v>
      </c>
      <c r="B49" s="7">
        <v>1</v>
      </c>
      <c r="C49" s="8" t="s">
        <v>506</v>
      </c>
      <c r="D49" s="7">
        <v>3313580</v>
      </c>
      <c r="E49" s="9" t="s">
        <v>507</v>
      </c>
      <c r="F49" s="9" t="s">
        <v>64</v>
      </c>
      <c r="G49" s="7">
        <v>876</v>
      </c>
      <c r="H49" s="7" t="s">
        <v>92</v>
      </c>
      <c r="I49" s="9">
        <v>1</v>
      </c>
      <c r="J49" s="9">
        <v>78401360000</v>
      </c>
      <c r="K49" s="9" t="s">
        <v>66</v>
      </c>
      <c r="L49" s="10">
        <v>270</v>
      </c>
      <c r="M49" s="7" t="s">
        <v>124</v>
      </c>
      <c r="N49" s="7" t="s">
        <v>124</v>
      </c>
      <c r="O49" s="7" t="s">
        <v>123</v>
      </c>
      <c r="P49" s="9" t="s">
        <v>67</v>
      </c>
      <c r="Q49" s="9" t="s">
        <v>68</v>
      </c>
      <c r="R49" s="9" t="s">
        <v>571</v>
      </c>
    </row>
    <row r="50" spans="1:18" ht="21">
      <c r="A50" s="7">
        <v>30</v>
      </c>
      <c r="B50" s="7">
        <v>1</v>
      </c>
      <c r="C50" s="8" t="s">
        <v>508</v>
      </c>
      <c r="D50" s="8" t="s">
        <v>509</v>
      </c>
      <c r="E50" s="9" t="s">
        <v>510</v>
      </c>
      <c r="F50" s="9" t="s">
        <v>64</v>
      </c>
      <c r="G50" s="7">
        <v>876</v>
      </c>
      <c r="H50" s="7" t="s">
        <v>92</v>
      </c>
      <c r="I50" s="9">
        <v>1</v>
      </c>
      <c r="J50" s="9">
        <v>78401360000</v>
      </c>
      <c r="K50" s="9" t="s">
        <v>66</v>
      </c>
      <c r="L50" s="10">
        <v>360</v>
      </c>
      <c r="M50" s="7" t="s">
        <v>255</v>
      </c>
      <c r="N50" s="7" t="s">
        <v>136</v>
      </c>
      <c r="O50" s="7" t="s">
        <v>393</v>
      </c>
      <c r="P50" s="9" t="s">
        <v>67</v>
      </c>
      <c r="Q50" s="9" t="s">
        <v>68</v>
      </c>
      <c r="R50" s="9"/>
    </row>
    <row r="51" spans="1:18" ht="21">
      <c r="A51" s="7">
        <v>31</v>
      </c>
      <c r="B51" s="7">
        <v>1</v>
      </c>
      <c r="C51" s="8" t="s">
        <v>165</v>
      </c>
      <c r="D51" s="7">
        <v>72600000</v>
      </c>
      <c r="E51" s="9" t="s">
        <v>511</v>
      </c>
      <c r="F51" s="9" t="s">
        <v>64</v>
      </c>
      <c r="G51" s="7">
        <v>796</v>
      </c>
      <c r="H51" s="7" t="s">
        <v>65</v>
      </c>
      <c r="I51" s="9">
        <v>1</v>
      </c>
      <c r="J51" s="9">
        <v>78401360000</v>
      </c>
      <c r="K51" s="9" t="s">
        <v>66</v>
      </c>
      <c r="L51" s="10">
        <v>1200</v>
      </c>
      <c r="M51" s="7" t="s">
        <v>126</v>
      </c>
      <c r="N51" s="7" t="s">
        <v>136</v>
      </c>
      <c r="O51" s="7" t="s">
        <v>134</v>
      </c>
      <c r="P51" s="9" t="s">
        <v>67</v>
      </c>
      <c r="Q51" s="9" t="s">
        <v>68</v>
      </c>
      <c r="R51" s="9"/>
    </row>
    <row r="52" spans="1:18" ht="21">
      <c r="A52" s="7">
        <v>32</v>
      </c>
      <c r="B52" s="7">
        <v>1</v>
      </c>
      <c r="C52" s="8" t="s">
        <v>499</v>
      </c>
      <c r="D52" s="8" t="s">
        <v>512</v>
      </c>
      <c r="E52" s="9" t="s">
        <v>513</v>
      </c>
      <c r="F52" s="9" t="s">
        <v>76</v>
      </c>
      <c r="G52" s="7">
        <v>876</v>
      </c>
      <c r="H52" s="7" t="s">
        <v>92</v>
      </c>
      <c r="I52" s="9">
        <v>1</v>
      </c>
      <c r="J52" s="9">
        <v>78401360000</v>
      </c>
      <c r="K52" s="9" t="s">
        <v>66</v>
      </c>
      <c r="L52" s="10">
        <v>990</v>
      </c>
      <c r="M52" s="7" t="s">
        <v>255</v>
      </c>
      <c r="N52" s="7" t="s">
        <v>126</v>
      </c>
      <c r="O52" s="7" t="s">
        <v>123</v>
      </c>
      <c r="P52" s="9" t="s">
        <v>93</v>
      </c>
      <c r="Q52" s="9" t="s">
        <v>68</v>
      </c>
      <c r="R52" s="9" t="s">
        <v>572</v>
      </c>
    </row>
    <row r="53" spans="1:18" s="27" customFormat="1" ht="21">
      <c r="A53" s="23">
        <v>33</v>
      </c>
      <c r="B53" s="23">
        <v>1</v>
      </c>
      <c r="C53" s="24" t="s">
        <v>514</v>
      </c>
      <c r="D53" s="24" t="s">
        <v>515</v>
      </c>
      <c r="E53" s="25" t="s">
        <v>474</v>
      </c>
      <c r="F53" s="25" t="s">
        <v>64</v>
      </c>
      <c r="G53" s="23">
        <v>876</v>
      </c>
      <c r="H53" s="23" t="s">
        <v>92</v>
      </c>
      <c r="I53" s="25">
        <v>1</v>
      </c>
      <c r="J53" s="25">
        <v>78401360000</v>
      </c>
      <c r="K53" s="25" t="s">
        <v>66</v>
      </c>
      <c r="L53" s="26">
        <v>3192</v>
      </c>
      <c r="M53" s="23" t="s">
        <v>127</v>
      </c>
      <c r="N53" s="23" t="s">
        <v>247</v>
      </c>
      <c r="O53" s="23" t="s">
        <v>550</v>
      </c>
      <c r="P53" s="25" t="s">
        <v>67</v>
      </c>
      <c r="Q53" s="25" t="s">
        <v>68</v>
      </c>
      <c r="R53" s="25" t="s">
        <v>573</v>
      </c>
    </row>
    <row r="54" spans="1:18" s="27" customFormat="1" ht="21">
      <c r="A54" s="23">
        <v>34</v>
      </c>
      <c r="B54" s="23">
        <v>1</v>
      </c>
      <c r="C54" s="24" t="s">
        <v>514</v>
      </c>
      <c r="D54" s="24" t="s">
        <v>516</v>
      </c>
      <c r="E54" s="25" t="s">
        <v>487</v>
      </c>
      <c r="F54" s="25" t="s">
        <v>64</v>
      </c>
      <c r="G54" s="23">
        <v>876</v>
      </c>
      <c r="H54" s="23" t="s">
        <v>92</v>
      </c>
      <c r="I54" s="25">
        <v>1</v>
      </c>
      <c r="J54" s="25">
        <v>78401360000</v>
      </c>
      <c r="K54" s="25" t="s">
        <v>66</v>
      </c>
      <c r="L54" s="55">
        <v>1485</v>
      </c>
      <c r="M54" s="23" t="s">
        <v>127</v>
      </c>
      <c r="N54" s="23" t="s">
        <v>247</v>
      </c>
      <c r="O54" s="23" t="s">
        <v>550</v>
      </c>
      <c r="P54" s="25" t="s">
        <v>67</v>
      </c>
      <c r="Q54" s="25" t="s">
        <v>68</v>
      </c>
      <c r="R54" s="25" t="s">
        <v>573</v>
      </c>
    </row>
    <row r="55" spans="1:18" s="27" customFormat="1" ht="21">
      <c r="A55" s="23">
        <v>36</v>
      </c>
      <c r="B55" s="23">
        <v>1</v>
      </c>
      <c r="C55" s="24" t="s">
        <v>518</v>
      </c>
      <c r="D55" s="24" t="s">
        <v>519</v>
      </c>
      <c r="E55" s="25" t="s">
        <v>520</v>
      </c>
      <c r="F55" s="25" t="s">
        <v>64</v>
      </c>
      <c r="G55" s="23">
        <v>876</v>
      </c>
      <c r="H55" s="23" t="s">
        <v>92</v>
      </c>
      <c r="I55" s="25">
        <v>1</v>
      </c>
      <c r="J55" s="25">
        <v>78401360000</v>
      </c>
      <c r="K55" s="25" t="s">
        <v>66</v>
      </c>
      <c r="L55" s="26">
        <v>720</v>
      </c>
      <c r="M55" s="23" t="s">
        <v>136</v>
      </c>
      <c r="N55" s="23" t="s">
        <v>130</v>
      </c>
      <c r="O55" s="23" t="s">
        <v>551</v>
      </c>
      <c r="P55" s="25" t="s">
        <v>67</v>
      </c>
      <c r="Q55" s="25" t="s">
        <v>68</v>
      </c>
      <c r="R55" s="25" t="s">
        <v>1253</v>
      </c>
    </row>
    <row r="56" spans="1:18" s="27" customFormat="1" ht="21">
      <c r="A56" s="23">
        <v>37</v>
      </c>
      <c r="B56" s="23">
        <v>1</v>
      </c>
      <c r="C56" s="24" t="s">
        <v>518</v>
      </c>
      <c r="D56" s="24" t="s">
        <v>521</v>
      </c>
      <c r="E56" s="25" t="s">
        <v>522</v>
      </c>
      <c r="F56" s="25" t="s">
        <v>76</v>
      </c>
      <c r="G56" s="23">
        <v>876</v>
      </c>
      <c r="H56" s="23" t="s">
        <v>92</v>
      </c>
      <c r="I56" s="25">
        <v>1</v>
      </c>
      <c r="J56" s="25">
        <v>78401360000</v>
      </c>
      <c r="K56" s="25" t="s">
        <v>66</v>
      </c>
      <c r="L56" s="26">
        <v>9470</v>
      </c>
      <c r="M56" s="23" t="s">
        <v>126</v>
      </c>
      <c r="N56" s="23" t="s">
        <v>130</v>
      </c>
      <c r="O56" s="23" t="s">
        <v>552</v>
      </c>
      <c r="P56" s="25" t="s">
        <v>93</v>
      </c>
      <c r="Q56" s="25" t="s">
        <v>68</v>
      </c>
      <c r="R56" s="25" t="s">
        <v>1573</v>
      </c>
    </row>
    <row r="57" spans="1:18" s="27" customFormat="1" ht="21">
      <c r="A57" s="23">
        <v>38</v>
      </c>
      <c r="B57" s="23">
        <v>1</v>
      </c>
      <c r="C57" s="24" t="s">
        <v>523</v>
      </c>
      <c r="D57" s="24" t="s">
        <v>524</v>
      </c>
      <c r="E57" s="25" t="s">
        <v>490</v>
      </c>
      <c r="F57" s="25" t="s">
        <v>64</v>
      </c>
      <c r="G57" s="23">
        <v>876</v>
      </c>
      <c r="H57" s="23" t="s">
        <v>92</v>
      </c>
      <c r="I57" s="25">
        <v>1</v>
      </c>
      <c r="J57" s="25">
        <v>78401360000</v>
      </c>
      <c r="K57" s="25" t="s">
        <v>66</v>
      </c>
      <c r="L57" s="26">
        <v>900</v>
      </c>
      <c r="M57" s="23" t="s">
        <v>130</v>
      </c>
      <c r="N57" s="23" t="s">
        <v>249</v>
      </c>
      <c r="O57" s="23" t="s">
        <v>250</v>
      </c>
      <c r="P57" s="25" t="s">
        <v>67</v>
      </c>
      <c r="Q57" s="25" t="s">
        <v>68</v>
      </c>
      <c r="R57" s="25" t="s">
        <v>573</v>
      </c>
    </row>
    <row r="58" spans="1:1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 t="s">
        <v>70</v>
      </c>
      <c r="L58" s="12">
        <f>SUM(L26:L57)</f>
        <v>98205.9</v>
      </c>
      <c r="M58" s="11"/>
      <c r="N58" s="11"/>
      <c r="O58" s="11"/>
      <c r="P58" s="11"/>
      <c r="Q58" s="11"/>
      <c r="R58" s="11"/>
    </row>
    <row r="59" spans="1:18" ht="21">
      <c r="A59" s="7">
        <v>1001</v>
      </c>
      <c r="B59" s="7">
        <v>1</v>
      </c>
      <c r="C59" s="8" t="s">
        <v>473</v>
      </c>
      <c r="D59" s="7">
        <v>7250020</v>
      </c>
      <c r="E59" s="9" t="s">
        <v>525</v>
      </c>
      <c r="F59" s="9" t="s">
        <v>64</v>
      </c>
      <c r="G59" s="7">
        <v>839</v>
      </c>
      <c r="H59" s="7" t="s">
        <v>198</v>
      </c>
      <c r="I59" s="9">
        <v>1</v>
      </c>
      <c r="J59" s="9">
        <v>78401360000</v>
      </c>
      <c r="K59" s="9" t="s">
        <v>73</v>
      </c>
      <c r="L59" s="10">
        <v>660</v>
      </c>
      <c r="M59" s="7" t="s">
        <v>121</v>
      </c>
      <c r="N59" s="7" t="s">
        <v>122</v>
      </c>
      <c r="O59" s="7" t="s">
        <v>251</v>
      </c>
      <c r="P59" s="9" t="s">
        <v>182</v>
      </c>
      <c r="Q59" s="9" t="s">
        <v>77</v>
      </c>
      <c r="R59" s="9" t="s">
        <v>574</v>
      </c>
    </row>
    <row r="60" spans="1:18" ht="21">
      <c r="A60" s="7">
        <v>1002</v>
      </c>
      <c r="B60" s="7">
        <v>1</v>
      </c>
      <c r="C60" s="8" t="s">
        <v>473</v>
      </c>
      <c r="D60" s="7">
        <v>7310025</v>
      </c>
      <c r="E60" s="9" t="s">
        <v>526</v>
      </c>
      <c r="F60" s="9" t="s">
        <v>64</v>
      </c>
      <c r="G60" s="7">
        <v>876</v>
      </c>
      <c r="H60" s="7" t="s">
        <v>92</v>
      </c>
      <c r="I60" s="9">
        <v>1</v>
      </c>
      <c r="J60" s="9">
        <v>78401360000</v>
      </c>
      <c r="K60" s="9" t="s">
        <v>73</v>
      </c>
      <c r="L60" s="10">
        <v>636</v>
      </c>
      <c r="M60" s="7" t="s">
        <v>124</v>
      </c>
      <c r="N60" s="7" t="s">
        <v>131</v>
      </c>
      <c r="O60" s="7" t="s">
        <v>249</v>
      </c>
      <c r="P60" s="9" t="s">
        <v>67</v>
      </c>
      <c r="Q60" s="9" t="s">
        <v>68</v>
      </c>
      <c r="R60" s="9" t="s">
        <v>575</v>
      </c>
    </row>
    <row r="61" spans="1:18" ht="21">
      <c r="A61" s="7">
        <v>1003</v>
      </c>
      <c r="B61" s="7">
        <v>1</v>
      </c>
      <c r="C61" s="8" t="s">
        <v>473</v>
      </c>
      <c r="D61" s="7">
        <v>7499090</v>
      </c>
      <c r="E61" s="9" t="s">
        <v>527</v>
      </c>
      <c r="F61" s="9" t="s">
        <v>64</v>
      </c>
      <c r="G61" s="7">
        <v>876</v>
      </c>
      <c r="H61" s="7" t="s">
        <v>92</v>
      </c>
      <c r="I61" s="9">
        <v>1</v>
      </c>
      <c r="J61" s="9">
        <v>78401360000</v>
      </c>
      <c r="K61" s="9" t="s">
        <v>73</v>
      </c>
      <c r="L61" s="10">
        <v>1500</v>
      </c>
      <c r="M61" s="7" t="s">
        <v>124</v>
      </c>
      <c r="N61" s="7" t="s">
        <v>133</v>
      </c>
      <c r="O61" s="7" t="s">
        <v>122</v>
      </c>
      <c r="P61" s="9" t="s">
        <v>213</v>
      </c>
      <c r="Q61" s="9" t="s">
        <v>77</v>
      </c>
      <c r="R61" s="9" t="s">
        <v>576</v>
      </c>
    </row>
    <row r="62" spans="1:18" ht="21">
      <c r="A62" s="7">
        <v>1004</v>
      </c>
      <c r="B62" s="7">
        <v>1</v>
      </c>
      <c r="C62" s="8" t="s">
        <v>473</v>
      </c>
      <c r="D62" s="7">
        <v>7499090</v>
      </c>
      <c r="E62" s="9" t="s">
        <v>528</v>
      </c>
      <c r="F62" s="9" t="s">
        <v>64</v>
      </c>
      <c r="G62" s="7">
        <v>876</v>
      </c>
      <c r="H62" s="7" t="s">
        <v>92</v>
      </c>
      <c r="I62" s="9">
        <v>1</v>
      </c>
      <c r="J62" s="9">
        <v>78401360000</v>
      </c>
      <c r="K62" s="9" t="s">
        <v>73</v>
      </c>
      <c r="L62" s="10">
        <v>550</v>
      </c>
      <c r="M62" s="7" t="s">
        <v>131</v>
      </c>
      <c r="N62" s="7" t="s">
        <v>135</v>
      </c>
      <c r="O62" s="7" t="s">
        <v>126</v>
      </c>
      <c r="P62" s="9" t="s">
        <v>213</v>
      </c>
      <c r="Q62" s="9" t="s">
        <v>77</v>
      </c>
      <c r="R62" s="9" t="s">
        <v>577</v>
      </c>
    </row>
    <row r="63" spans="1:18" ht="21">
      <c r="A63" s="7">
        <v>1006</v>
      </c>
      <c r="B63" s="7">
        <v>1</v>
      </c>
      <c r="C63" s="8" t="s">
        <v>165</v>
      </c>
      <c r="D63" s="7">
        <v>7200000</v>
      </c>
      <c r="E63" s="9" t="s">
        <v>529</v>
      </c>
      <c r="F63" s="9" t="s">
        <v>64</v>
      </c>
      <c r="G63" s="7">
        <v>876</v>
      </c>
      <c r="H63" s="7" t="s">
        <v>92</v>
      </c>
      <c r="I63" s="9">
        <v>1</v>
      </c>
      <c r="J63" s="9">
        <v>78401360000</v>
      </c>
      <c r="K63" s="9" t="s">
        <v>73</v>
      </c>
      <c r="L63" s="10">
        <v>582</v>
      </c>
      <c r="M63" s="7" t="s">
        <v>121</v>
      </c>
      <c r="N63" s="7" t="s">
        <v>255</v>
      </c>
      <c r="O63" s="7" t="s">
        <v>126</v>
      </c>
      <c r="P63" s="9" t="s">
        <v>67</v>
      </c>
      <c r="Q63" s="9" t="s">
        <v>68</v>
      </c>
      <c r="R63" s="9" t="s">
        <v>578</v>
      </c>
    </row>
    <row r="64" spans="1:18" ht="21">
      <c r="A64" s="7">
        <v>1007</v>
      </c>
      <c r="B64" s="7">
        <v>1</v>
      </c>
      <c r="C64" s="8" t="s">
        <v>165</v>
      </c>
      <c r="D64" s="7">
        <v>7200000</v>
      </c>
      <c r="E64" s="9" t="s">
        <v>530</v>
      </c>
      <c r="F64" s="9" t="s">
        <v>64</v>
      </c>
      <c r="G64" s="7">
        <v>876</v>
      </c>
      <c r="H64" s="7" t="s">
        <v>92</v>
      </c>
      <c r="I64" s="9">
        <v>1</v>
      </c>
      <c r="J64" s="9">
        <v>78401360000</v>
      </c>
      <c r="K64" s="9" t="s">
        <v>73</v>
      </c>
      <c r="L64" s="10">
        <v>1552</v>
      </c>
      <c r="M64" s="7" t="s">
        <v>133</v>
      </c>
      <c r="N64" s="7" t="s">
        <v>133</v>
      </c>
      <c r="O64" s="7" t="s">
        <v>123</v>
      </c>
      <c r="P64" s="9" t="s">
        <v>67</v>
      </c>
      <c r="Q64" s="9" t="s">
        <v>68</v>
      </c>
      <c r="R64" s="9" t="s">
        <v>579</v>
      </c>
    </row>
    <row r="65" spans="1:18" ht="21">
      <c r="A65" s="7">
        <v>1011</v>
      </c>
      <c r="B65" s="7">
        <v>1</v>
      </c>
      <c r="C65" s="8" t="s">
        <v>499</v>
      </c>
      <c r="D65" s="8" t="s">
        <v>519</v>
      </c>
      <c r="E65" s="9" t="s">
        <v>531</v>
      </c>
      <c r="F65" s="9" t="s">
        <v>76</v>
      </c>
      <c r="G65" s="7">
        <v>876</v>
      </c>
      <c r="H65" s="7" t="s">
        <v>92</v>
      </c>
      <c r="I65" s="9">
        <v>1</v>
      </c>
      <c r="J65" s="9">
        <v>78401360000</v>
      </c>
      <c r="K65" s="9" t="s">
        <v>73</v>
      </c>
      <c r="L65" s="10">
        <v>1500</v>
      </c>
      <c r="M65" s="7" t="s">
        <v>135</v>
      </c>
      <c r="N65" s="7" t="s">
        <v>121</v>
      </c>
      <c r="O65" s="7" t="s">
        <v>553</v>
      </c>
      <c r="P65" s="9" t="s">
        <v>93</v>
      </c>
      <c r="Q65" s="9" t="s">
        <v>68</v>
      </c>
      <c r="R65" s="9" t="s">
        <v>580</v>
      </c>
    </row>
    <row r="66" spans="1:18" ht="21">
      <c r="A66" s="7">
        <v>1012</v>
      </c>
      <c r="B66" s="7">
        <v>1</v>
      </c>
      <c r="C66" s="8" t="s">
        <v>499</v>
      </c>
      <c r="D66" s="8" t="s">
        <v>519</v>
      </c>
      <c r="E66" s="9" t="s">
        <v>532</v>
      </c>
      <c r="F66" s="9" t="s">
        <v>76</v>
      </c>
      <c r="G66" s="7">
        <v>876</v>
      </c>
      <c r="H66" s="7" t="s">
        <v>92</v>
      </c>
      <c r="I66" s="9">
        <v>1</v>
      </c>
      <c r="J66" s="9">
        <v>78401360000</v>
      </c>
      <c r="K66" s="9" t="s">
        <v>73</v>
      </c>
      <c r="L66" s="10">
        <v>1250</v>
      </c>
      <c r="M66" s="7" t="s">
        <v>135</v>
      </c>
      <c r="N66" s="7" t="s">
        <v>121</v>
      </c>
      <c r="O66" s="7" t="s">
        <v>553</v>
      </c>
      <c r="P66" s="9" t="s">
        <v>93</v>
      </c>
      <c r="Q66" s="9" t="s">
        <v>68</v>
      </c>
      <c r="R66" s="9" t="s">
        <v>580</v>
      </c>
    </row>
    <row r="67" spans="1:18" ht="21">
      <c r="A67" s="7">
        <v>1013</v>
      </c>
      <c r="B67" s="7">
        <v>1</v>
      </c>
      <c r="C67" s="8" t="s">
        <v>499</v>
      </c>
      <c r="D67" s="8" t="s">
        <v>519</v>
      </c>
      <c r="E67" s="9" t="s">
        <v>533</v>
      </c>
      <c r="F67" s="9" t="s">
        <v>76</v>
      </c>
      <c r="G67" s="7">
        <v>876</v>
      </c>
      <c r="H67" s="7" t="s">
        <v>92</v>
      </c>
      <c r="I67" s="9">
        <v>1</v>
      </c>
      <c r="J67" s="9">
        <v>78401360000</v>
      </c>
      <c r="K67" s="9" t="s">
        <v>73</v>
      </c>
      <c r="L67" s="10">
        <v>600</v>
      </c>
      <c r="M67" s="7" t="s">
        <v>135</v>
      </c>
      <c r="N67" s="7" t="s">
        <v>121</v>
      </c>
      <c r="O67" s="7" t="s">
        <v>553</v>
      </c>
      <c r="P67" s="9" t="s">
        <v>93</v>
      </c>
      <c r="Q67" s="9" t="s">
        <v>68</v>
      </c>
      <c r="R67" s="9" t="s">
        <v>580</v>
      </c>
    </row>
    <row r="68" spans="1:18" s="27" customFormat="1" ht="21">
      <c r="A68" s="23">
        <v>1014</v>
      </c>
      <c r="B68" s="23">
        <v>1</v>
      </c>
      <c r="C68" s="24" t="s">
        <v>482</v>
      </c>
      <c r="D68" s="24" t="s">
        <v>515</v>
      </c>
      <c r="E68" s="25" t="s">
        <v>526</v>
      </c>
      <c r="F68" s="25" t="s">
        <v>64</v>
      </c>
      <c r="G68" s="23">
        <v>876</v>
      </c>
      <c r="H68" s="23" t="s">
        <v>92</v>
      </c>
      <c r="I68" s="25">
        <v>1</v>
      </c>
      <c r="J68" s="25">
        <v>78401360000</v>
      </c>
      <c r="K68" s="25" t="s">
        <v>73</v>
      </c>
      <c r="L68" s="26">
        <v>664</v>
      </c>
      <c r="M68" s="23" t="s">
        <v>123</v>
      </c>
      <c r="N68" s="23" t="s">
        <v>247</v>
      </c>
      <c r="O68" s="23" t="s">
        <v>550</v>
      </c>
      <c r="P68" s="9" t="s">
        <v>67</v>
      </c>
      <c r="Q68" s="25" t="s">
        <v>68</v>
      </c>
      <c r="R68" s="25" t="s">
        <v>573</v>
      </c>
    </row>
    <row r="69" spans="1:18" s="27" customFormat="1" ht="21">
      <c r="A69" s="23">
        <v>1015</v>
      </c>
      <c r="B69" s="23">
        <v>1</v>
      </c>
      <c r="C69" s="24" t="s">
        <v>499</v>
      </c>
      <c r="D69" s="24" t="s">
        <v>313</v>
      </c>
      <c r="E69" s="25" t="s">
        <v>534</v>
      </c>
      <c r="F69" s="25" t="s">
        <v>64</v>
      </c>
      <c r="G69" s="23">
        <v>876</v>
      </c>
      <c r="H69" s="23" t="s">
        <v>92</v>
      </c>
      <c r="I69" s="25">
        <v>1</v>
      </c>
      <c r="J69" s="25">
        <v>78401360000</v>
      </c>
      <c r="K69" s="25" t="s">
        <v>73</v>
      </c>
      <c r="L69" s="26">
        <v>5400</v>
      </c>
      <c r="M69" s="23" t="s">
        <v>126</v>
      </c>
      <c r="N69" s="23" t="s">
        <v>130</v>
      </c>
      <c r="O69" s="23" t="s">
        <v>552</v>
      </c>
      <c r="P69" s="25" t="s">
        <v>93</v>
      </c>
      <c r="Q69" s="25" t="s">
        <v>68</v>
      </c>
      <c r="R69" s="25" t="s">
        <v>1574</v>
      </c>
    </row>
    <row r="70" spans="1:18" s="27" customFormat="1" ht="21">
      <c r="A70" s="23">
        <v>1016</v>
      </c>
      <c r="B70" s="23">
        <v>1</v>
      </c>
      <c r="C70" s="24" t="s">
        <v>518</v>
      </c>
      <c r="D70" s="24" t="s">
        <v>313</v>
      </c>
      <c r="E70" s="25" t="s">
        <v>535</v>
      </c>
      <c r="F70" s="25" t="s">
        <v>64</v>
      </c>
      <c r="G70" s="23">
        <v>876</v>
      </c>
      <c r="H70" s="23" t="s">
        <v>92</v>
      </c>
      <c r="I70" s="25">
        <v>1</v>
      </c>
      <c r="J70" s="25">
        <v>78401360000</v>
      </c>
      <c r="K70" s="25" t="s">
        <v>73</v>
      </c>
      <c r="L70" s="26">
        <v>2500</v>
      </c>
      <c r="M70" s="23" t="s">
        <v>126</v>
      </c>
      <c r="N70" s="23" t="s">
        <v>130</v>
      </c>
      <c r="O70" s="23" t="s">
        <v>552</v>
      </c>
      <c r="P70" s="46" t="s">
        <v>67</v>
      </c>
      <c r="Q70" s="25" t="s">
        <v>68</v>
      </c>
      <c r="R70" s="25" t="s">
        <v>1254</v>
      </c>
    </row>
    <row r="71" spans="1:18" s="48" customFormat="1" ht="21">
      <c r="A71" s="44">
        <v>1017</v>
      </c>
      <c r="B71" s="44">
        <v>1</v>
      </c>
      <c r="C71" s="45" t="s">
        <v>518</v>
      </c>
      <c r="D71" s="45" t="s">
        <v>313</v>
      </c>
      <c r="E71" s="46" t="s">
        <v>1248</v>
      </c>
      <c r="F71" s="46" t="s">
        <v>64</v>
      </c>
      <c r="G71" s="44">
        <v>876</v>
      </c>
      <c r="H71" s="44" t="s">
        <v>92</v>
      </c>
      <c r="I71" s="46">
        <v>1</v>
      </c>
      <c r="J71" s="46">
        <v>78401360000</v>
      </c>
      <c r="K71" s="46" t="s">
        <v>73</v>
      </c>
      <c r="L71" s="47">
        <v>2000</v>
      </c>
      <c r="M71" s="44" t="s">
        <v>136</v>
      </c>
      <c r="N71" s="44" t="s">
        <v>130</v>
      </c>
      <c r="O71" s="44" t="s">
        <v>250</v>
      </c>
      <c r="P71" s="46" t="s">
        <v>583</v>
      </c>
      <c r="Q71" s="25" t="s">
        <v>68</v>
      </c>
      <c r="R71" s="46" t="s">
        <v>573</v>
      </c>
    </row>
    <row r="72" spans="1:1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 t="s">
        <v>79</v>
      </c>
      <c r="L72" s="12">
        <f>SUM(L59:L71)</f>
        <v>19394</v>
      </c>
      <c r="M72" s="11"/>
      <c r="N72" s="11"/>
      <c r="O72" s="11"/>
      <c r="P72" s="11"/>
      <c r="Q72" s="11"/>
      <c r="R72" s="11"/>
    </row>
    <row r="73" spans="1:18" ht="21">
      <c r="A73" s="7">
        <v>2003</v>
      </c>
      <c r="B73" s="7">
        <v>1</v>
      </c>
      <c r="C73" s="8" t="s">
        <v>473</v>
      </c>
      <c r="D73" s="7">
        <v>7250020</v>
      </c>
      <c r="E73" s="9" t="s">
        <v>525</v>
      </c>
      <c r="F73" s="9" t="s">
        <v>64</v>
      </c>
      <c r="G73" s="7">
        <v>796</v>
      </c>
      <c r="H73" s="7" t="s">
        <v>65</v>
      </c>
      <c r="I73" s="9">
        <v>1</v>
      </c>
      <c r="J73" s="9">
        <v>11000000000</v>
      </c>
      <c r="K73" s="9" t="s">
        <v>82</v>
      </c>
      <c r="L73" s="10">
        <v>660</v>
      </c>
      <c r="M73" s="7" t="s">
        <v>124</v>
      </c>
      <c r="N73" s="7" t="s">
        <v>124</v>
      </c>
      <c r="O73" s="7" t="s">
        <v>123</v>
      </c>
      <c r="P73" s="9" t="s">
        <v>182</v>
      </c>
      <c r="Q73" s="9" t="s">
        <v>77</v>
      </c>
      <c r="R73" s="9" t="s">
        <v>582</v>
      </c>
    </row>
    <row r="74" spans="1:18" ht="21">
      <c r="A74" s="7">
        <v>2004</v>
      </c>
      <c r="B74" s="7">
        <v>1</v>
      </c>
      <c r="C74" s="8" t="s">
        <v>473</v>
      </c>
      <c r="D74" s="7">
        <v>7310025</v>
      </c>
      <c r="E74" s="9" t="s">
        <v>536</v>
      </c>
      <c r="F74" s="9" t="s">
        <v>76</v>
      </c>
      <c r="G74" s="7">
        <v>796</v>
      </c>
      <c r="H74" s="7" t="s">
        <v>65</v>
      </c>
      <c r="I74" s="9">
        <v>1</v>
      </c>
      <c r="J74" s="9">
        <v>11000000000</v>
      </c>
      <c r="K74" s="9" t="s">
        <v>82</v>
      </c>
      <c r="L74" s="10">
        <v>516</v>
      </c>
      <c r="M74" s="7" t="s">
        <v>129</v>
      </c>
      <c r="N74" s="7" t="s">
        <v>129</v>
      </c>
      <c r="O74" s="7" t="s">
        <v>123</v>
      </c>
      <c r="P74" s="9" t="s">
        <v>583</v>
      </c>
      <c r="Q74" s="9" t="s">
        <v>68</v>
      </c>
      <c r="R74" s="9" t="s">
        <v>581</v>
      </c>
    </row>
    <row r="75" spans="1:18" ht="21">
      <c r="A75" s="7">
        <v>2005</v>
      </c>
      <c r="B75" s="7">
        <v>1</v>
      </c>
      <c r="C75" s="8" t="s">
        <v>473</v>
      </c>
      <c r="D75" s="7">
        <v>7499090</v>
      </c>
      <c r="E75" s="9" t="s">
        <v>527</v>
      </c>
      <c r="F75" s="9" t="s">
        <v>64</v>
      </c>
      <c r="G75" s="7">
        <v>876</v>
      </c>
      <c r="H75" s="7" t="s">
        <v>92</v>
      </c>
      <c r="I75" s="9">
        <v>1</v>
      </c>
      <c r="J75" s="9">
        <v>11000000000</v>
      </c>
      <c r="K75" s="9" t="s">
        <v>82</v>
      </c>
      <c r="L75" s="10">
        <v>1000</v>
      </c>
      <c r="M75" s="7" t="s">
        <v>125</v>
      </c>
      <c r="N75" s="7" t="s">
        <v>131</v>
      </c>
      <c r="O75" s="7" t="s">
        <v>123</v>
      </c>
      <c r="P75" s="9" t="s">
        <v>213</v>
      </c>
      <c r="Q75" s="9" t="s">
        <v>77</v>
      </c>
      <c r="R75" s="9" t="s">
        <v>584</v>
      </c>
    </row>
    <row r="76" spans="1:18" ht="31.5">
      <c r="A76" s="7">
        <v>2007</v>
      </c>
      <c r="B76" s="7">
        <v>1</v>
      </c>
      <c r="C76" s="8" t="s">
        <v>473</v>
      </c>
      <c r="D76" s="7">
        <v>7499090</v>
      </c>
      <c r="E76" s="9" t="s">
        <v>537</v>
      </c>
      <c r="F76" s="9" t="s">
        <v>64</v>
      </c>
      <c r="G76" s="7">
        <v>876</v>
      </c>
      <c r="H76" s="7" t="s">
        <v>92</v>
      </c>
      <c r="I76" s="9">
        <v>1</v>
      </c>
      <c r="J76" s="9">
        <v>11000000000</v>
      </c>
      <c r="K76" s="9" t="s">
        <v>82</v>
      </c>
      <c r="L76" s="10">
        <v>1552</v>
      </c>
      <c r="M76" s="7" t="s">
        <v>125</v>
      </c>
      <c r="N76" s="7" t="s">
        <v>135</v>
      </c>
      <c r="O76" s="7" t="s">
        <v>136</v>
      </c>
      <c r="P76" s="9" t="s">
        <v>583</v>
      </c>
      <c r="Q76" s="9" t="s">
        <v>68</v>
      </c>
      <c r="R76" s="9" t="s">
        <v>585</v>
      </c>
    </row>
    <row r="77" spans="1:18" ht="31.5">
      <c r="A77" s="7">
        <v>2009</v>
      </c>
      <c r="B77" s="7">
        <v>1</v>
      </c>
      <c r="C77" s="8" t="s">
        <v>374</v>
      </c>
      <c r="D77" s="7">
        <v>3200000</v>
      </c>
      <c r="E77" s="9" t="s">
        <v>538</v>
      </c>
      <c r="F77" s="9" t="s">
        <v>64</v>
      </c>
      <c r="G77" s="7">
        <v>876</v>
      </c>
      <c r="H77" s="7" t="s">
        <v>92</v>
      </c>
      <c r="I77" s="9">
        <v>1</v>
      </c>
      <c r="J77" s="9">
        <v>11000000000</v>
      </c>
      <c r="K77" s="9" t="s">
        <v>82</v>
      </c>
      <c r="L77" s="10">
        <v>1809.38</v>
      </c>
      <c r="M77" s="7" t="s">
        <v>124</v>
      </c>
      <c r="N77" s="7" t="s">
        <v>124</v>
      </c>
      <c r="O77" s="7" t="s">
        <v>125</v>
      </c>
      <c r="P77" s="9" t="s">
        <v>182</v>
      </c>
      <c r="Q77" s="9" t="s">
        <v>77</v>
      </c>
      <c r="R77" s="9" t="s">
        <v>586</v>
      </c>
    </row>
    <row r="78" spans="1:18" ht="21">
      <c r="A78" s="7">
        <v>2010</v>
      </c>
      <c r="B78" s="7">
        <v>1</v>
      </c>
      <c r="C78" s="8" t="s">
        <v>374</v>
      </c>
      <c r="D78" s="8" t="s">
        <v>519</v>
      </c>
      <c r="E78" s="9" t="s">
        <v>539</v>
      </c>
      <c r="F78" s="9" t="s">
        <v>64</v>
      </c>
      <c r="G78" s="7">
        <v>876</v>
      </c>
      <c r="H78" s="7" t="s">
        <v>92</v>
      </c>
      <c r="I78" s="9">
        <v>1</v>
      </c>
      <c r="J78" s="9">
        <v>11000000000</v>
      </c>
      <c r="K78" s="9" t="s">
        <v>82</v>
      </c>
      <c r="L78" s="10">
        <v>340.2</v>
      </c>
      <c r="M78" s="7" t="s">
        <v>131</v>
      </c>
      <c r="N78" s="7" t="s">
        <v>131</v>
      </c>
      <c r="O78" s="7" t="s">
        <v>554</v>
      </c>
      <c r="P78" s="9" t="s">
        <v>93</v>
      </c>
      <c r="Q78" s="9" t="s">
        <v>68</v>
      </c>
      <c r="R78" s="9" t="s">
        <v>587</v>
      </c>
    </row>
    <row r="79" spans="1:18" ht="21">
      <c r="A79" s="7">
        <v>2011</v>
      </c>
      <c r="B79" s="7">
        <v>1</v>
      </c>
      <c r="C79" s="8" t="s">
        <v>374</v>
      </c>
      <c r="D79" s="8" t="s">
        <v>540</v>
      </c>
      <c r="E79" s="9" t="s">
        <v>541</v>
      </c>
      <c r="F79" s="9" t="s">
        <v>76</v>
      </c>
      <c r="G79" s="7">
        <v>876</v>
      </c>
      <c r="H79" s="7" t="s">
        <v>92</v>
      </c>
      <c r="I79" s="9">
        <v>1</v>
      </c>
      <c r="J79" s="9">
        <v>11000000000</v>
      </c>
      <c r="K79" s="9" t="s">
        <v>82</v>
      </c>
      <c r="L79" s="10">
        <v>7462.8</v>
      </c>
      <c r="M79" s="7" t="s">
        <v>131</v>
      </c>
      <c r="N79" s="7" t="s">
        <v>131</v>
      </c>
      <c r="O79" s="7" t="s">
        <v>554</v>
      </c>
      <c r="P79" s="9" t="s">
        <v>93</v>
      </c>
      <c r="Q79" s="9" t="s">
        <v>68</v>
      </c>
      <c r="R79" s="9" t="s">
        <v>587</v>
      </c>
    </row>
    <row r="80" spans="1:18" ht="21">
      <c r="A80" s="7">
        <v>2012</v>
      </c>
      <c r="B80" s="7">
        <v>1</v>
      </c>
      <c r="C80" s="8" t="s">
        <v>374</v>
      </c>
      <c r="D80" s="8" t="s">
        <v>542</v>
      </c>
      <c r="E80" s="9" t="s">
        <v>543</v>
      </c>
      <c r="F80" s="9" t="s">
        <v>76</v>
      </c>
      <c r="G80" s="7">
        <v>876</v>
      </c>
      <c r="H80" s="7" t="s">
        <v>92</v>
      </c>
      <c r="I80" s="9">
        <v>1</v>
      </c>
      <c r="J80" s="9">
        <v>11000000000</v>
      </c>
      <c r="K80" s="9" t="s">
        <v>82</v>
      </c>
      <c r="L80" s="10">
        <v>480</v>
      </c>
      <c r="M80" s="7" t="s">
        <v>131</v>
      </c>
      <c r="N80" s="7" t="s">
        <v>131</v>
      </c>
      <c r="O80" s="7" t="s">
        <v>554</v>
      </c>
      <c r="P80" s="9" t="s">
        <v>93</v>
      </c>
      <c r="Q80" s="9" t="s">
        <v>68</v>
      </c>
      <c r="R80" s="9" t="s">
        <v>587</v>
      </c>
    </row>
    <row r="81" spans="1:18" s="27" customFormat="1" ht="21">
      <c r="A81" s="23">
        <v>2013</v>
      </c>
      <c r="B81" s="23">
        <v>1</v>
      </c>
      <c r="C81" s="24" t="s">
        <v>518</v>
      </c>
      <c r="D81" s="24" t="s">
        <v>313</v>
      </c>
      <c r="E81" s="25" t="s">
        <v>544</v>
      </c>
      <c r="F81" s="25" t="s">
        <v>64</v>
      </c>
      <c r="G81" s="23">
        <v>876</v>
      </c>
      <c r="H81" s="23" t="s">
        <v>92</v>
      </c>
      <c r="I81" s="25">
        <v>1</v>
      </c>
      <c r="J81" s="25">
        <v>11000000000</v>
      </c>
      <c r="K81" s="25" t="s">
        <v>82</v>
      </c>
      <c r="L81" s="26">
        <v>390</v>
      </c>
      <c r="M81" s="23" t="s">
        <v>126</v>
      </c>
      <c r="N81" s="23" t="s">
        <v>130</v>
      </c>
      <c r="O81" s="23" t="s">
        <v>551</v>
      </c>
      <c r="P81" s="25" t="s">
        <v>182</v>
      </c>
      <c r="Q81" s="25" t="s">
        <v>77</v>
      </c>
      <c r="R81" s="25" t="s">
        <v>1257</v>
      </c>
    </row>
    <row r="82" spans="1:18" s="27" customFormat="1" ht="21">
      <c r="A82" s="23">
        <v>2014</v>
      </c>
      <c r="B82" s="23">
        <v>1</v>
      </c>
      <c r="C82" s="24" t="s">
        <v>545</v>
      </c>
      <c r="D82" s="24" t="s">
        <v>546</v>
      </c>
      <c r="E82" s="25" t="s">
        <v>525</v>
      </c>
      <c r="F82" s="25" t="s">
        <v>64</v>
      </c>
      <c r="G82" s="23">
        <v>876</v>
      </c>
      <c r="H82" s="23" t="s">
        <v>92</v>
      </c>
      <c r="I82" s="25">
        <v>1</v>
      </c>
      <c r="J82" s="25">
        <v>11000000000</v>
      </c>
      <c r="K82" s="25" t="s">
        <v>82</v>
      </c>
      <c r="L82" s="26">
        <v>900</v>
      </c>
      <c r="M82" s="23" t="s">
        <v>136</v>
      </c>
      <c r="N82" s="23" t="s">
        <v>130</v>
      </c>
      <c r="O82" s="23" t="s">
        <v>134</v>
      </c>
      <c r="P82" s="25" t="s">
        <v>182</v>
      </c>
      <c r="Q82" s="25" t="s">
        <v>77</v>
      </c>
      <c r="R82" s="25" t="s">
        <v>573</v>
      </c>
    </row>
    <row r="83" spans="1:18" s="27" customFormat="1" ht="21">
      <c r="A83" s="23">
        <v>2015</v>
      </c>
      <c r="B83" s="23">
        <v>1</v>
      </c>
      <c r="C83" s="24" t="s">
        <v>482</v>
      </c>
      <c r="D83" s="24" t="s">
        <v>515</v>
      </c>
      <c r="E83" s="25" t="s">
        <v>536</v>
      </c>
      <c r="F83" s="25" t="s">
        <v>64</v>
      </c>
      <c r="G83" s="23">
        <v>876</v>
      </c>
      <c r="H83" s="23" t="s">
        <v>92</v>
      </c>
      <c r="I83" s="25">
        <v>1</v>
      </c>
      <c r="J83" s="25">
        <v>11000000000</v>
      </c>
      <c r="K83" s="25" t="s">
        <v>82</v>
      </c>
      <c r="L83" s="26">
        <v>516</v>
      </c>
      <c r="M83" s="23" t="s">
        <v>136</v>
      </c>
      <c r="N83" s="23" t="s">
        <v>130</v>
      </c>
      <c r="O83" s="23" t="s">
        <v>134</v>
      </c>
      <c r="P83" s="25" t="s">
        <v>67</v>
      </c>
      <c r="Q83" s="25" t="s">
        <v>68</v>
      </c>
      <c r="R83" s="25" t="s">
        <v>573</v>
      </c>
    </row>
    <row r="84" spans="1:18" s="27" customFormat="1" ht="21">
      <c r="A84" s="23">
        <v>2016</v>
      </c>
      <c r="B84" s="23">
        <v>1</v>
      </c>
      <c r="C84" s="24" t="s">
        <v>502</v>
      </c>
      <c r="D84" s="23">
        <v>7499090</v>
      </c>
      <c r="E84" s="25" t="s">
        <v>527</v>
      </c>
      <c r="F84" s="25" t="s">
        <v>64</v>
      </c>
      <c r="G84" s="23">
        <v>876</v>
      </c>
      <c r="H84" s="23" t="s">
        <v>92</v>
      </c>
      <c r="I84" s="25">
        <v>1</v>
      </c>
      <c r="J84" s="25">
        <v>11000000000</v>
      </c>
      <c r="K84" s="25" t="s">
        <v>82</v>
      </c>
      <c r="L84" s="26">
        <v>1500</v>
      </c>
      <c r="M84" s="23" t="s">
        <v>136</v>
      </c>
      <c r="N84" s="23" t="s">
        <v>130</v>
      </c>
      <c r="O84" s="23" t="s">
        <v>134</v>
      </c>
      <c r="P84" s="25" t="s">
        <v>67</v>
      </c>
      <c r="Q84" s="25" t="s">
        <v>68</v>
      </c>
      <c r="R84" s="25" t="s">
        <v>573</v>
      </c>
    </row>
    <row r="85" spans="1:18" s="27" customFormat="1" ht="21">
      <c r="A85" s="23">
        <v>2017</v>
      </c>
      <c r="B85" s="23">
        <v>1</v>
      </c>
      <c r="C85" s="24" t="s">
        <v>1250</v>
      </c>
      <c r="D85" s="23" t="s">
        <v>1251</v>
      </c>
      <c r="E85" s="25" t="s">
        <v>1252</v>
      </c>
      <c r="F85" s="25" t="s">
        <v>64</v>
      </c>
      <c r="G85" s="23">
        <v>876</v>
      </c>
      <c r="H85" s="23" t="s">
        <v>92</v>
      </c>
      <c r="I85" s="25">
        <v>1</v>
      </c>
      <c r="J85" s="25">
        <v>11000000000</v>
      </c>
      <c r="K85" s="25" t="s">
        <v>82</v>
      </c>
      <c r="L85" s="26">
        <v>1000</v>
      </c>
      <c r="M85" s="23" t="s">
        <v>123</v>
      </c>
      <c r="N85" s="23" t="s">
        <v>127</v>
      </c>
      <c r="O85" s="23" t="s">
        <v>254</v>
      </c>
      <c r="P85" s="25" t="s">
        <v>67</v>
      </c>
      <c r="Q85" s="25" t="s">
        <v>68</v>
      </c>
      <c r="R85" s="25" t="s">
        <v>573</v>
      </c>
    </row>
    <row r="86" spans="1:18" ht="2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 t="s">
        <v>85</v>
      </c>
      <c r="L86" s="12">
        <f>SUM(L73:L85)</f>
        <v>18126.38</v>
      </c>
      <c r="M86" s="11"/>
      <c r="N86" s="11"/>
      <c r="O86" s="11"/>
      <c r="P86" s="11"/>
      <c r="Q86" s="11"/>
      <c r="R86" s="11"/>
    </row>
    <row r="87" spans="1:18" ht="21">
      <c r="A87" s="7">
        <v>3002</v>
      </c>
      <c r="B87" s="7">
        <v>1</v>
      </c>
      <c r="C87" s="8" t="s">
        <v>499</v>
      </c>
      <c r="D87" s="7">
        <v>6420090</v>
      </c>
      <c r="E87" s="9" t="s">
        <v>547</v>
      </c>
      <c r="F87" s="9" t="s">
        <v>76</v>
      </c>
      <c r="G87" s="7">
        <v>876</v>
      </c>
      <c r="H87" s="7" t="s">
        <v>92</v>
      </c>
      <c r="I87" s="9">
        <v>1</v>
      </c>
      <c r="J87" s="9">
        <v>19000000000</v>
      </c>
      <c r="K87" s="9" t="s">
        <v>88</v>
      </c>
      <c r="L87" s="10">
        <v>610</v>
      </c>
      <c r="M87" s="7" t="s">
        <v>131</v>
      </c>
      <c r="N87" s="7" t="s">
        <v>131</v>
      </c>
      <c r="O87" s="7" t="s">
        <v>134</v>
      </c>
      <c r="P87" s="9" t="s">
        <v>93</v>
      </c>
      <c r="Q87" s="9" t="s">
        <v>68</v>
      </c>
      <c r="R87" s="9" t="s">
        <v>588</v>
      </c>
    </row>
    <row r="88" spans="1:1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 t="s">
        <v>95</v>
      </c>
      <c r="L88" s="12">
        <f>L87</f>
        <v>610</v>
      </c>
      <c r="M88" s="11"/>
      <c r="N88" s="11"/>
      <c r="O88" s="11"/>
      <c r="P88" s="11"/>
      <c r="Q88" s="11"/>
      <c r="R88" s="11"/>
    </row>
    <row r="89" spans="1:18" ht="21">
      <c r="A89" s="7">
        <v>4002</v>
      </c>
      <c r="B89" s="7">
        <v>1</v>
      </c>
      <c r="C89" s="8" t="s">
        <v>548</v>
      </c>
      <c r="D89" s="7">
        <v>7200000</v>
      </c>
      <c r="E89" s="9" t="s">
        <v>549</v>
      </c>
      <c r="F89" s="9" t="s">
        <v>64</v>
      </c>
      <c r="G89" s="7">
        <v>876</v>
      </c>
      <c r="H89" s="7" t="s">
        <v>92</v>
      </c>
      <c r="I89" s="9">
        <v>1</v>
      </c>
      <c r="J89" s="9">
        <v>34000000000</v>
      </c>
      <c r="K89" s="9" t="s">
        <v>97</v>
      </c>
      <c r="L89" s="10">
        <v>340</v>
      </c>
      <c r="M89" s="7" t="s">
        <v>126</v>
      </c>
      <c r="N89" s="7" t="s">
        <v>136</v>
      </c>
      <c r="O89" s="7" t="s">
        <v>249</v>
      </c>
      <c r="P89" s="9" t="s">
        <v>67</v>
      </c>
      <c r="Q89" s="9" t="s">
        <v>68</v>
      </c>
      <c r="R89" s="9"/>
    </row>
    <row r="90" spans="1:18" s="27" customFormat="1" ht="21">
      <c r="A90" s="23">
        <v>4003</v>
      </c>
      <c r="B90" s="23">
        <v>1</v>
      </c>
      <c r="C90" s="24" t="s">
        <v>1255</v>
      </c>
      <c r="D90" s="23" t="s">
        <v>1251</v>
      </c>
      <c r="E90" s="25" t="s">
        <v>1256</v>
      </c>
      <c r="F90" s="25" t="s">
        <v>64</v>
      </c>
      <c r="G90" s="23">
        <v>876</v>
      </c>
      <c r="H90" s="23" t="s">
        <v>92</v>
      </c>
      <c r="I90" s="25">
        <v>1</v>
      </c>
      <c r="J90" s="25">
        <v>34000000000</v>
      </c>
      <c r="K90" s="25" t="s">
        <v>97</v>
      </c>
      <c r="L90" s="26">
        <v>250</v>
      </c>
      <c r="M90" s="23" t="s">
        <v>126</v>
      </c>
      <c r="N90" s="23" t="s">
        <v>123</v>
      </c>
      <c r="O90" s="23" t="s">
        <v>123</v>
      </c>
      <c r="P90" s="25" t="s">
        <v>67</v>
      </c>
      <c r="Q90" s="25" t="s">
        <v>68</v>
      </c>
      <c r="R90" s="46" t="s">
        <v>1152</v>
      </c>
    </row>
    <row r="91" spans="1:18" s="48" customFormat="1" ht="21">
      <c r="A91" s="44">
        <v>4004</v>
      </c>
      <c r="B91" s="44">
        <v>1</v>
      </c>
      <c r="C91" s="45" t="s">
        <v>1255</v>
      </c>
      <c r="D91" s="44" t="s">
        <v>1251</v>
      </c>
      <c r="E91" s="46" t="s">
        <v>1575</v>
      </c>
      <c r="F91" s="46" t="s">
        <v>64</v>
      </c>
      <c r="G91" s="44">
        <v>876</v>
      </c>
      <c r="H91" s="44" t="s">
        <v>92</v>
      </c>
      <c r="I91" s="46">
        <v>1</v>
      </c>
      <c r="J91" s="46">
        <v>34000000000</v>
      </c>
      <c r="K91" s="46" t="s">
        <v>97</v>
      </c>
      <c r="L91" s="47">
        <v>246</v>
      </c>
      <c r="M91" s="44" t="s">
        <v>136</v>
      </c>
      <c r="N91" s="44" t="s">
        <v>130</v>
      </c>
      <c r="O91" s="44" t="s">
        <v>134</v>
      </c>
      <c r="P91" s="46" t="s">
        <v>67</v>
      </c>
      <c r="Q91" s="46" t="s">
        <v>68</v>
      </c>
      <c r="R91" s="46" t="s">
        <v>1152</v>
      </c>
    </row>
    <row r="92" spans="1:1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 t="s">
        <v>101</v>
      </c>
      <c r="L92" s="12">
        <f>SUM(L89:L91)</f>
        <v>836</v>
      </c>
      <c r="M92" s="11"/>
      <c r="N92" s="11"/>
      <c r="O92" s="11"/>
      <c r="P92" s="11"/>
      <c r="Q92" s="11"/>
      <c r="R92" s="11"/>
    </row>
    <row r="93" spans="1:18" s="27" customFormat="1" ht="21">
      <c r="A93" s="23">
        <v>5003</v>
      </c>
      <c r="B93" s="23">
        <v>1</v>
      </c>
      <c r="C93" s="24" t="s">
        <v>518</v>
      </c>
      <c r="D93" s="24" t="s">
        <v>519</v>
      </c>
      <c r="E93" s="25" t="s">
        <v>1249</v>
      </c>
      <c r="F93" s="25" t="s">
        <v>64</v>
      </c>
      <c r="G93" s="23">
        <v>876</v>
      </c>
      <c r="H93" s="23" t="s">
        <v>92</v>
      </c>
      <c r="I93" s="25">
        <v>1</v>
      </c>
      <c r="J93" s="25">
        <v>49000000000</v>
      </c>
      <c r="K93" s="25" t="s">
        <v>103</v>
      </c>
      <c r="L93" s="26">
        <v>500</v>
      </c>
      <c r="M93" s="23" t="s">
        <v>136</v>
      </c>
      <c r="N93" s="23" t="s">
        <v>130</v>
      </c>
      <c r="O93" s="23" t="s">
        <v>552</v>
      </c>
      <c r="P93" s="25" t="s">
        <v>67</v>
      </c>
      <c r="Q93" s="25" t="s">
        <v>68</v>
      </c>
      <c r="R93" s="25" t="s">
        <v>1258</v>
      </c>
    </row>
    <row r="94" spans="1:18" ht="22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 t="s">
        <v>106</v>
      </c>
      <c r="L94" s="56">
        <f>L93</f>
        <v>500</v>
      </c>
      <c r="M94" s="11"/>
      <c r="N94" s="11"/>
      <c r="O94" s="11"/>
      <c r="P94" s="11"/>
      <c r="Q94" s="11"/>
      <c r="R94" s="11"/>
    </row>
    <row r="95" spans="1:18" s="27" customFormat="1" ht="17.25" customHeight="1">
      <c r="A95" s="28"/>
      <c r="B95" s="28"/>
      <c r="C95" s="28"/>
      <c r="D95" s="28"/>
      <c r="E95" s="28"/>
      <c r="F95" s="28"/>
      <c r="G95" s="28"/>
      <c r="H95" s="28"/>
      <c r="I95" s="28"/>
      <c r="J95" s="83" t="s">
        <v>138</v>
      </c>
      <c r="K95" s="84"/>
      <c r="L95" s="57">
        <f>(SUM(L26:L52))+(SUM(L59:L67)+(SUM(L73:L80)+L87+L89))</f>
        <v>106039.28</v>
      </c>
      <c r="M95" s="28"/>
      <c r="N95" s="28"/>
      <c r="O95" s="28"/>
      <c r="P95" s="28"/>
      <c r="Q95" s="28"/>
      <c r="R95" s="28"/>
    </row>
    <row r="96" spans="1:18" s="27" customFormat="1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83" t="s">
        <v>139</v>
      </c>
      <c r="K96" s="84"/>
      <c r="L96" s="57">
        <f>(SUM(L53:L57))+(SUM(L68:L71)+(SUM(L81:L85)+L93+L90+L91))</f>
        <v>31633</v>
      </c>
      <c r="M96" s="28"/>
      <c r="N96" s="28"/>
      <c r="O96" s="28"/>
      <c r="P96" s="28"/>
      <c r="Q96" s="28"/>
      <c r="R96" s="28"/>
    </row>
    <row r="97" spans="1:18" s="27" customFormat="1" ht="15">
      <c r="A97" s="28"/>
      <c r="B97" s="28"/>
      <c r="C97" s="28"/>
      <c r="D97" s="28"/>
      <c r="E97" s="28"/>
      <c r="F97" s="28"/>
      <c r="G97" s="28"/>
      <c r="H97" s="28"/>
      <c r="I97" s="28"/>
      <c r="J97" s="83" t="s">
        <v>140</v>
      </c>
      <c r="K97" s="84"/>
      <c r="L97" s="58">
        <f>L58+L72+L86+L88+L92+L94</f>
        <v>137672.28</v>
      </c>
      <c r="M97" s="28"/>
      <c r="N97" s="28"/>
      <c r="O97" s="28"/>
      <c r="P97" s="28"/>
      <c r="Q97" s="28"/>
      <c r="R97" s="28"/>
    </row>
    <row r="99" spans="1:13" s="32" customFormat="1" ht="15">
      <c r="A99" s="31" t="s">
        <v>146</v>
      </c>
      <c r="L99" s="33"/>
      <c r="M99" s="34"/>
    </row>
    <row r="100" spans="1:13" s="32" customFormat="1" ht="15">
      <c r="A100" s="35" t="s">
        <v>147</v>
      </c>
      <c r="L100" s="33"/>
      <c r="M100" s="34"/>
    </row>
    <row r="101" spans="1:13" s="32" customFormat="1" ht="15">
      <c r="A101" s="36" t="s">
        <v>148</v>
      </c>
      <c r="B101" s="37"/>
      <c r="C101" s="37"/>
      <c r="D101" s="37"/>
      <c r="E101" s="37"/>
      <c r="H101" s="18" t="s">
        <v>150</v>
      </c>
      <c r="L101" s="33"/>
      <c r="M101" s="34"/>
    </row>
    <row r="102" spans="1:13" ht="15">
      <c r="A102" s="38" t="s">
        <v>149</v>
      </c>
      <c r="L102" s="39"/>
      <c r="M102" s="40"/>
    </row>
    <row r="103" spans="12:13" ht="15">
      <c r="L103" s="39"/>
      <c r="M103" s="40"/>
    </row>
    <row r="104" spans="1:13" s="32" customFormat="1" ht="15">
      <c r="A104" s="31"/>
      <c r="L104" s="33"/>
      <c r="M104" s="34"/>
    </row>
    <row r="105" spans="1:13" s="32" customFormat="1" ht="15">
      <c r="A105" s="35"/>
      <c r="L105" s="33"/>
      <c r="M105" s="34"/>
    </row>
    <row r="106" spans="1:13" s="32" customFormat="1" ht="15">
      <c r="A106" s="37"/>
      <c r="B106" s="37"/>
      <c r="C106" s="37"/>
      <c r="D106" s="37"/>
      <c r="E106" s="37"/>
      <c r="H106" s="18"/>
      <c r="L106" s="33"/>
      <c r="M106" s="34"/>
    </row>
    <row r="107" spans="1:13" ht="15">
      <c r="A107" s="38"/>
      <c r="L107" s="39"/>
      <c r="M107" s="40"/>
    </row>
    <row r="108" spans="1:13" ht="15">
      <c r="A108" s="41"/>
      <c r="L108" s="39"/>
      <c r="M108" s="40"/>
    </row>
  </sheetData>
  <sheetProtection/>
  <mergeCells count="20"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  <mergeCell ref="A1:R1"/>
    <mergeCell ref="A2:R2"/>
    <mergeCell ref="J95:K95"/>
    <mergeCell ref="J96:K96"/>
    <mergeCell ref="J97:K97"/>
    <mergeCell ref="G17:G24"/>
    <mergeCell ref="H17:H24"/>
    <mergeCell ref="J17:J24"/>
    <mergeCell ref="K17:K24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00390625" style="0" customWidth="1"/>
    <col min="2" max="2" width="3.7109375" style="0" customWidth="1"/>
    <col min="3" max="3" width="5.421875" style="0" customWidth="1"/>
    <col min="4" max="4" width="6.7109375" style="0" customWidth="1"/>
    <col min="5" max="5" width="36.57421875" style="0" bestFit="1" customWidth="1"/>
    <col min="6" max="6" width="18.28125" style="0" bestFit="1" customWidth="1"/>
    <col min="7" max="7" width="9.00390625" style="0" customWidth="1"/>
    <col min="8" max="8" width="12.28125" style="0" bestFit="1" customWidth="1"/>
    <col min="9" max="9" width="8.00390625" style="0" customWidth="1"/>
    <col min="10" max="10" width="9.8515625" style="0" bestFit="1" customWidth="1"/>
    <col min="11" max="11" width="18.57421875" style="0" customWidth="1"/>
    <col min="12" max="12" width="11.140625" style="0" bestFit="1" customWidth="1"/>
    <col min="13" max="15" width="11.421875" style="0" bestFit="1" customWidth="1"/>
    <col min="16" max="16" width="21.28125" style="0" customWidth="1"/>
    <col min="17" max="17" width="8.7109375" style="0" customWidth="1"/>
    <col min="18" max="18" width="19.8515625" style="0" customWidth="1"/>
  </cols>
  <sheetData>
    <row r="1" spans="1:18" ht="15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 customHeight="1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1" s="22" customFormat="1" ht="12.75"/>
    <row r="12" s="22" customFormat="1" ht="12.75">
      <c r="A12" s="21" t="s">
        <v>8</v>
      </c>
    </row>
    <row r="13" ht="15">
      <c r="A13" s="2"/>
    </row>
    <row r="14" spans="1:18" ht="11.25" customHeight="1">
      <c r="A14" s="3" t="s">
        <v>9</v>
      </c>
      <c r="B14" s="3" t="s">
        <v>9</v>
      </c>
      <c r="C14" s="3" t="s">
        <v>12</v>
      </c>
      <c r="D14" s="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3" t="s">
        <v>16</v>
      </c>
      <c r="Q14" s="3" t="s">
        <v>17</v>
      </c>
      <c r="R14" s="85" t="s">
        <v>20</v>
      </c>
    </row>
    <row r="15" spans="1:18" ht="11.25" customHeight="1">
      <c r="A15" s="4" t="s">
        <v>10</v>
      </c>
      <c r="B15" s="4" t="s">
        <v>11</v>
      </c>
      <c r="C15" s="4" t="s">
        <v>13</v>
      </c>
      <c r="D15" s="4" t="s">
        <v>14</v>
      </c>
      <c r="E15" s="85" t="s">
        <v>21</v>
      </c>
      <c r="F15" s="3" t="s">
        <v>22</v>
      </c>
      <c r="G15" s="91" t="s">
        <v>30</v>
      </c>
      <c r="H15" s="92"/>
      <c r="I15" s="3" t="s">
        <v>32</v>
      </c>
      <c r="J15" s="91" t="s">
        <v>35</v>
      </c>
      <c r="K15" s="92"/>
      <c r="L15" s="3" t="s">
        <v>37</v>
      </c>
      <c r="M15" s="91" t="s">
        <v>42</v>
      </c>
      <c r="N15" s="93"/>
      <c r="O15" s="92"/>
      <c r="P15" s="4" t="s">
        <v>10</v>
      </c>
      <c r="Q15" s="4" t="s">
        <v>18</v>
      </c>
      <c r="R15" s="86"/>
    </row>
    <row r="16" spans="1:18" ht="11.25" customHeight="1">
      <c r="A16" s="4"/>
      <c r="B16" s="4"/>
      <c r="C16" s="4"/>
      <c r="D16" s="4"/>
      <c r="E16" s="86"/>
      <c r="F16" s="4" t="s">
        <v>23</v>
      </c>
      <c r="G16" s="94" t="s">
        <v>31</v>
      </c>
      <c r="H16" s="96"/>
      <c r="I16" s="4" t="s">
        <v>33</v>
      </c>
      <c r="J16" s="94" t="s">
        <v>36</v>
      </c>
      <c r="K16" s="96"/>
      <c r="L16" s="4" t="s">
        <v>38</v>
      </c>
      <c r="M16" s="94"/>
      <c r="N16" s="95"/>
      <c r="O16" s="96"/>
      <c r="P16" s="4"/>
      <c r="Q16" s="4" t="s">
        <v>19</v>
      </c>
      <c r="R16" s="86"/>
    </row>
    <row r="17" spans="1:18" ht="11.25" customHeight="1">
      <c r="A17" s="4"/>
      <c r="B17" s="4"/>
      <c r="C17" s="4"/>
      <c r="D17" s="4"/>
      <c r="E17" s="86"/>
      <c r="F17" s="4" t="s">
        <v>24</v>
      </c>
      <c r="G17" s="85" t="s">
        <v>43</v>
      </c>
      <c r="H17" s="85" t="s">
        <v>44</v>
      </c>
      <c r="I17" s="4" t="s">
        <v>34</v>
      </c>
      <c r="J17" s="85" t="s">
        <v>45</v>
      </c>
      <c r="K17" s="85" t="s">
        <v>46</v>
      </c>
      <c r="L17" s="4" t="s">
        <v>39</v>
      </c>
      <c r="M17" s="3" t="s">
        <v>47</v>
      </c>
      <c r="N17" s="3" t="s">
        <v>54</v>
      </c>
      <c r="O17" s="3" t="s">
        <v>54</v>
      </c>
      <c r="P17" s="4"/>
      <c r="Q17" s="4"/>
      <c r="R17" s="86"/>
    </row>
    <row r="18" spans="1:18" ht="11.25" customHeight="1">
      <c r="A18" s="4"/>
      <c r="B18" s="4"/>
      <c r="C18" s="4"/>
      <c r="D18" s="4"/>
      <c r="E18" s="86"/>
      <c r="F18" s="4" t="s">
        <v>25</v>
      </c>
      <c r="G18" s="86"/>
      <c r="H18" s="86"/>
      <c r="I18" s="4"/>
      <c r="J18" s="86"/>
      <c r="K18" s="86"/>
      <c r="L18" s="4" t="s">
        <v>40</v>
      </c>
      <c r="M18" s="4" t="s">
        <v>48</v>
      </c>
      <c r="N18" s="4" t="s">
        <v>55</v>
      </c>
      <c r="O18" s="4" t="s">
        <v>58</v>
      </c>
      <c r="P18" s="4"/>
      <c r="Q18" s="4"/>
      <c r="R18" s="86"/>
    </row>
    <row r="19" spans="1:18" ht="11.25" customHeight="1">
      <c r="A19" s="4"/>
      <c r="B19" s="4"/>
      <c r="C19" s="4"/>
      <c r="D19" s="4"/>
      <c r="E19" s="86"/>
      <c r="F19" s="4" t="s">
        <v>26</v>
      </c>
      <c r="G19" s="86"/>
      <c r="H19" s="86"/>
      <c r="I19" s="4"/>
      <c r="J19" s="86"/>
      <c r="K19" s="86"/>
      <c r="L19" s="4" t="s">
        <v>41</v>
      </c>
      <c r="M19" s="4" t="s">
        <v>49</v>
      </c>
      <c r="N19" s="4" t="s">
        <v>56</v>
      </c>
      <c r="O19" s="4" t="s">
        <v>56</v>
      </c>
      <c r="P19" s="4"/>
      <c r="Q19" s="5"/>
      <c r="R19" s="86"/>
    </row>
    <row r="20" spans="1:18" ht="11.25" customHeight="1">
      <c r="A20" s="4"/>
      <c r="B20" s="4"/>
      <c r="C20" s="4"/>
      <c r="D20" s="4"/>
      <c r="E20" s="86"/>
      <c r="F20" s="4" t="s">
        <v>27</v>
      </c>
      <c r="G20" s="86"/>
      <c r="H20" s="86"/>
      <c r="I20" s="4"/>
      <c r="J20" s="86"/>
      <c r="K20" s="86"/>
      <c r="L20" s="4"/>
      <c r="M20" s="4" t="s">
        <v>50</v>
      </c>
      <c r="N20" s="4" t="s">
        <v>57</v>
      </c>
      <c r="O20" s="4" t="s">
        <v>59</v>
      </c>
      <c r="P20" s="4"/>
      <c r="Q20" s="85" t="s">
        <v>60</v>
      </c>
      <c r="R20" s="86"/>
    </row>
    <row r="21" spans="1:18" ht="11.25" customHeight="1">
      <c r="A21" s="4"/>
      <c r="B21" s="4"/>
      <c r="C21" s="4"/>
      <c r="D21" s="4"/>
      <c r="E21" s="86"/>
      <c r="F21" s="4" t="s">
        <v>28</v>
      </c>
      <c r="G21" s="86"/>
      <c r="H21" s="86"/>
      <c r="I21" s="4"/>
      <c r="J21" s="86"/>
      <c r="K21" s="86"/>
      <c r="L21" s="4"/>
      <c r="M21" s="4" t="s">
        <v>51</v>
      </c>
      <c r="N21" s="4"/>
      <c r="O21" s="4"/>
      <c r="P21" s="4"/>
      <c r="Q21" s="86"/>
      <c r="R21" s="86"/>
    </row>
    <row r="22" spans="1:18" ht="11.25" customHeight="1">
      <c r="A22" s="4"/>
      <c r="B22" s="4"/>
      <c r="C22" s="4"/>
      <c r="D22" s="4"/>
      <c r="E22" s="86"/>
      <c r="F22" s="4" t="s">
        <v>29</v>
      </c>
      <c r="G22" s="86"/>
      <c r="H22" s="86"/>
      <c r="I22" s="4"/>
      <c r="J22" s="86"/>
      <c r="K22" s="86"/>
      <c r="L22" s="4"/>
      <c r="M22" s="4" t="s">
        <v>52</v>
      </c>
      <c r="N22" s="4"/>
      <c r="O22" s="4"/>
      <c r="P22" s="4"/>
      <c r="Q22" s="86"/>
      <c r="R22" s="86"/>
    </row>
    <row r="23" spans="1:18" ht="11.25" customHeight="1">
      <c r="A23" s="4"/>
      <c r="B23" s="4"/>
      <c r="C23" s="4"/>
      <c r="D23" s="4"/>
      <c r="E23" s="86"/>
      <c r="F23" s="4"/>
      <c r="G23" s="86"/>
      <c r="H23" s="86"/>
      <c r="I23" s="4"/>
      <c r="J23" s="86"/>
      <c r="K23" s="86"/>
      <c r="L23" s="4"/>
      <c r="M23" s="4" t="s">
        <v>53</v>
      </c>
      <c r="N23" s="4"/>
      <c r="O23" s="4"/>
      <c r="P23" s="4"/>
      <c r="Q23" s="86"/>
      <c r="R23" s="86"/>
    </row>
    <row r="24" spans="1:18" ht="11.25" customHeight="1">
      <c r="A24" s="5"/>
      <c r="B24" s="5"/>
      <c r="C24" s="5"/>
      <c r="D24" s="5"/>
      <c r="E24" s="87"/>
      <c r="F24" s="5"/>
      <c r="G24" s="87"/>
      <c r="H24" s="87"/>
      <c r="I24" s="5"/>
      <c r="J24" s="87"/>
      <c r="K24" s="87"/>
      <c r="L24" s="5"/>
      <c r="M24" s="5"/>
      <c r="N24" s="5"/>
      <c r="O24" s="5"/>
      <c r="P24" s="5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21">
      <c r="A26" s="7">
        <v>1</v>
      </c>
      <c r="B26" s="7">
        <v>1</v>
      </c>
      <c r="C26" s="8" t="s">
        <v>62</v>
      </c>
      <c r="D26" s="7">
        <v>4520000</v>
      </c>
      <c r="E26" s="9" t="s">
        <v>63</v>
      </c>
      <c r="F26" s="9" t="s">
        <v>64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66</v>
      </c>
      <c r="L26" s="10">
        <v>1112</v>
      </c>
      <c r="M26" s="7" t="s">
        <v>121</v>
      </c>
      <c r="N26" s="7" t="s">
        <v>122</v>
      </c>
      <c r="O26" s="7" t="s">
        <v>123</v>
      </c>
      <c r="P26" s="9" t="s">
        <v>67</v>
      </c>
      <c r="Q26" s="9" t="s">
        <v>68</v>
      </c>
      <c r="R26" s="9" t="s">
        <v>108</v>
      </c>
    </row>
    <row r="27" spans="1:18" ht="21">
      <c r="A27" s="7">
        <v>2</v>
      </c>
      <c r="B27" s="7">
        <v>1</v>
      </c>
      <c r="C27" s="8" t="s">
        <v>62</v>
      </c>
      <c r="D27" s="7">
        <v>4520500</v>
      </c>
      <c r="E27" s="9" t="s">
        <v>69</v>
      </c>
      <c r="F27" s="9" t="s">
        <v>64</v>
      </c>
      <c r="G27" s="7">
        <v>796</v>
      </c>
      <c r="H27" s="7" t="s">
        <v>65</v>
      </c>
      <c r="I27" s="9">
        <v>1</v>
      </c>
      <c r="J27" s="9">
        <v>78401360000</v>
      </c>
      <c r="K27" s="9" t="s">
        <v>66</v>
      </c>
      <c r="L27" s="10">
        <v>1540</v>
      </c>
      <c r="M27" s="7" t="s">
        <v>121</v>
      </c>
      <c r="N27" s="7" t="s">
        <v>122</v>
      </c>
      <c r="O27" s="7" t="s">
        <v>123</v>
      </c>
      <c r="P27" s="9" t="s">
        <v>67</v>
      </c>
      <c r="Q27" s="9" t="s">
        <v>68</v>
      </c>
      <c r="R27" s="9" t="s">
        <v>109</v>
      </c>
    </row>
    <row r="28" spans="1:1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 t="s">
        <v>70</v>
      </c>
      <c r="L28" s="12">
        <f>SUM(L26:L27)</f>
        <v>2652</v>
      </c>
      <c r="M28" s="11"/>
      <c r="N28" s="11"/>
      <c r="O28" s="11"/>
      <c r="P28" s="11"/>
      <c r="Q28" s="11"/>
      <c r="R28" s="11"/>
    </row>
    <row r="29" spans="1:18" ht="21">
      <c r="A29" s="7">
        <v>1001</v>
      </c>
      <c r="B29" s="7">
        <v>1</v>
      </c>
      <c r="C29" s="8" t="s">
        <v>71</v>
      </c>
      <c r="D29" s="7">
        <v>4540020</v>
      </c>
      <c r="E29" s="9" t="s">
        <v>72</v>
      </c>
      <c r="F29" s="9" t="s">
        <v>64</v>
      </c>
      <c r="G29" s="7">
        <v>796</v>
      </c>
      <c r="H29" s="7" t="s">
        <v>65</v>
      </c>
      <c r="I29" s="9">
        <v>1</v>
      </c>
      <c r="J29" s="9">
        <v>78401360000</v>
      </c>
      <c r="K29" s="9" t="s">
        <v>73</v>
      </c>
      <c r="L29" s="10">
        <v>167093</v>
      </c>
      <c r="M29" s="7" t="s">
        <v>124</v>
      </c>
      <c r="N29" s="7" t="s">
        <v>124</v>
      </c>
      <c r="O29" s="7" t="s">
        <v>123</v>
      </c>
      <c r="P29" s="9" t="s">
        <v>67</v>
      </c>
      <c r="Q29" s="9" t="s">
        <v>68</v>
      </c>
      <c r="R29" s="9" t="s">
        <v>110</v>
      </c>
    </row>
    <row r="30" spans="1:18" ht="21">
      <c r="A30" s="7">
        <v>1002</v>
      </c>
      <c r="B30" s="7">
        <v>1</v>
      </c>
      <c r="C30" s="8" t="s">
        <v>74</v>
      </c>
      <c r="D30" s="7">
        <v>5020000</v>
      </c>
      <c r="E30" s="9" t="s">
        <v>75</v>
      </c>
      <c r="F30" s="9" t="s">
        <v>76</v>
      </c>
      <c r="G30" s="7">
        <v>796</v>
      </c>
      <c r="H30" s="7" t="s">
        <v>65</v>
      </c>
      <c r="I30" s="9">
        <v>1</v>
      </c>
      <c r="J30" s="9">
        <v>78401360000</v>
      </c>
      <c r="K30" s="9" t="s">
        <v>73</v>
      </c>
      <c r="L30" s="10">
        <v>1700</v>
      </c>
      <c r="M30" s="7" t="s">
        <v>124</v>
      </c>
      <c r="N30" s="7" t="s">
        <v>125</v>
      </c>
      <c r="O30" s="7" t="s">
        <v>123</v>
      </c>
      <c r="P30" s="9" t="s">
        <v>111</v>
      </c>
      <c r="Q30" s="9" t="s">
        <v>77</v>
      </c>
      <c r="R30" s="9" t="s">
        <v>112</v>
      </c>
    </row>
    <row r="31" spans="1:18" s="27" customFormat="1" ht="31.5">
      <c r="A31" s="23">
        <v>1003</v>
      </c>
      <c r="B31" s="23">
        <v>1</v>
      </c>
      <c r="C31" s="24" t="s">
        <v>71</v>
      </c>
      <c r="D31" s="23">
        <v>4540020</v>
      </c>
      <c r="E31" s="25" t="s">
        <v>78</v>
      </c>
      <c r="F31" s="25" t="s">
        <v>64</v>
      </c>
      <c r="G31" s="23">
        <v>796</v>
      </c>
      <c r="H31" s="23" t="s">
        <v>65</v>
      </c>
      <c r="I31" s="25">
        <v>1</v>
      </c>
      <c r="J31" s="25">
        <v>78401360000</v>
      </c>
      <c r="K31" s="25" t="s">
        <v>73</v>
      </c>
      <c r="L31" s="26">
        <v>161638</v>
      </c>
      <c r="M31" s="23" t="s">
        <v>126</v>
      </c>
      <c r="N31" s="23" t="s">
        <v>127</v>
      </c>
      <c r="O31" s="23" t="s">
        <v>128</v>
      </c>
      <c r="P31" s="25" t="s">
        <v>67</v>
      </c>
      <c r="Q31" s="25" t="s">
        <v>68</v>
      </c>
      <c r="R31" s="25" t="s">
        <v>113</v>
      </c>
    </row>
    <row r="32" spans="1:1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 t="s">
        <v>79</v>
      </c>
      <c r="L32" s="12">
        <f>SUM(L29:L31)</f>
        <v>330431</v>
      </c>
      <c r="M32" s="11"/>
      <c r="N32" s="11"/>
      <c r="O32" s="11"/>
      <c r="P32" s="11"/>
      <c r="Q32" s="11"/>
      <c r="R32" s="11"/>
    </row>
    <row r="33" spans="1:18" ht="31.5">
      <c r="A33" s="7">
        <v>2001</v>
      </c>
      <c r="B33" s="7">
        <v>1</v>
      </c>
      <c r="C33" s="8" t="s">
        <v>80</v>
      </c>
      <c r="D33" s="7">
        <v>4000000</v>
      </c>
      <c r="E33" s="9" t="s">
        <v>81</v>
      </c>
      <c r="F33" s="9" t="s">
        <v>76</v>
      </c>
      <c r="G33" s="7">
        <v>796</v>
      </c>
      <c r="H33" s="7" t="s">
        <v>65</v>
      </c>
      <c r="I33" s="9">
        <v>1</v>
      </c>
      <c r="J33" s="9">
        <v>11000000000</v>
      </c>
      <c r="K33" s="9" t="s">
        <v>82</v>
      </c>
      <c r="L33" s="10">
        <v>245973</v>
      </c>
      <c r="M33" s="7" t="s">
        <v>129</v>
      </c>
      <c r="N33" s="7" t="s">
        <v>124</v>
      </c>
      <c r="O33" s="7" t="s">
        <v>127</v>
      </c>
      <c r="P33" s="9" t="s">
        <v>114</v>
      </c>
      <c r="Q33" s="9" t="s">
        <v>68</v>
      </c>
      <c r="R33" s="9" t="s">
        <v>115</v>
      </c>
    </row>
    <row r="34" spans="1:18" s="27" customFormat="1" ht="63">
      <c r="A34" s="23">
        <v>2001</v>
      </c>
      <c r="B34" s="23">
        <v>2</v>
      </c>
      <c r="C34" s="24" t="s">
        <v>119</v>
      </c>
      <c r="D34" s="23">
        <v>40100011</v>
      </c>
      <c r="E34" s="25" t="s">
        <v>118</v>
      </c>
      <c r="F34" s="9" t="s">
        <v>76</v>
      </c>
      <c r="G34" s="23">
        <v>876</v>
      </c>
      <c r="H34" s="7" t="s">
        <v>92</v>
      </c>
      <c r="I34" s="25">
        <v>1</v>
      </c>
      <c r="J34" s="25">
        <v>11000000000</v>
      </c>
      <c r="K34" s="25" t="s">
        <v>82</v>
      </c>
      <c r="L34" s="26">
        <v>78286</v>
      </c>
      <c r="M34" s="23" t="s">
        <v>126</v>
      </c>
      <c r="N34" s="23" t="s">
        <v>126</v>
      </c>
      <c r="O34" s="7" t="s">
        <v>123</v>
      </c>
      <c r="P34" s="25" t="s">
        <v>120</v>
      </c>
      <c r="Q34" s="25" t="s">
        <v>68</v>
      </c>
      <c r="R34" s="25" t="s">
        <v>137</v>
      </c>
    </row>
    <row r="35" spans="1:18" s="27" customFormat="1" ht="31.5">
      <c r="A35" s="23">
        <v>2002</v>
      </c>
      <c r="B35" s="23">
        <v>1</v>
      </c>
      <c r="C35" s="24" t="s">
        <v>83</v>
      </c>
      <c r="D35" s="23">
        <v>40100010</v>
      </c>
      <c r="E35" s="25" t="s">
        <v>84</v>
      </c>
      <c r="F35" s="25" t="s">
        <v>64</v>
      </c>
      <c r="G35" s="23">
        <v>796</v>
      </c>
      <c r="H35" s="23" t="s">
        <v>65</v>
      </c>
      <c r="I35" s="25">
        <v>1</v>
      </c>
      <c r="J35" s="25">
        <v>11000000000</v>
      </c>
      <c r="K35" s="25" t="s">
        <v>82</v>
      </c>
      <c r="L35" s="26">
        <v>226540</v>
      </c>
      <c r="M35" s="23" t="s">
        <v>126</v>
      </c>
      <c r="N35" s="23" t="s">
        <v>127</v>
      </c>
      <c r="O35" s="23" t="s">
        <v>130</v>
      </c>
      <c r="P35" s="25" t="s">
        <v>67</v>
      </c>
      <c r="Q35" s="25" t="s">
        <v>68</v>
      </c>
      <c r="R35" s="25" t="s">
        <v>113</v>
      </c>
    </row>
    <row r="36" spans="1:18" ht="2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 t="s">
        <v>85</v>
      </c>
      <c r="L36" s="12">
        <f>SUM(L33:L35)</f>
        <v>550799</v>
      </c>
      <c r="M36" s="11"/>
      <c r="N36" s="11"/>
      <c r="O36" s="11"/>
      <c r="P36" s="11"/>
      <c r="Q36" s="11"/>
      <c r="R36" s="11"/>
    </row>
    <row r="37" spans="1:18" ht="42">
      <c r="A37" s="7">
        <v>3001</v>
      </c>
      <c r="B37" s="7">
        <v>1</v>
      </c>
      <c r="C37" s="8" t="s">
        <v>86</v>
      </c>
      <c r="D37" s="7">
        <v>4010010</v>
      </c>
      <c r="E37" s="9" t="s">
        <v>87</v>
      </c>
      <c r="F37" s="9" t="s">
        <v>76</v>
      </c>
      <c r="G37" s="7">
        <v>796</v>
      </c>
      <c r="H37" s="7" t="s">
        <v>65</v>
      </c>
      <c r="I37" s="9">
        <v>1</v>
      </c>
      <c r="J37" s="9">
        <v>19000000000</v>
      </c>
      <c r="K37" s="9" t="s">
        <v>88</v>
      </c>
      <c r="L37" s="10">
        <v>48311</v>
      </c>
      <c r="M37" s="7" t="s">
        <v>124</v>
      </c>
      <c r="N37" s="7" t="s">
        <v>125</v>
      </c>
      <c r="O37" s="7" t="s">
        <v>123</v>
      </c>
      <c r="P37" s="9" t="s">
        <v>114</v>
      </c>
      <c r="Q37" s="9" t="s">
        <v>68</v>
      </c>
      <c r="R37" s="9" t="s">
        <v>116</v>
      </c>
    </row>
    <row r="38" spans="1:18" ht="52.5">
      <c r="A38" s="7">
        <v>3002</v>
      </c>
      <c r="B38" s="7">
        <v>1</v>
      </c>
      <c r="C38" s="8" t="s">
        <v>89</v>
      </c>
      <c r="D38" s="8" t="s">
        <v>90</v>
      </c>
      <c r="E38" s="9" t="s">
        <v>91</v>
      </c>
      <c r="F38" s="9" t="s">
        <v>76</v>
      </c>
      <c r="G38" s="7">
        <v>876</v>
      </c>
      <c r="H38" s="7" t="s">
        <v>92</v>
      </c>
      <c r="I38" s="9">
        <v>1</v>
      </c>
      <c r="J38" s="9">
        <v>19000000000</v>
      </c>
      <c r="K38" s="9" t="s">
        <v>88</v>
      </c>
      <c r="L38" s="10">
        <v>1397.84</v>
      </c>
      <c r="M38" s="7" t="s">
        <v>131</v>
      </c>
      <c r="N38" s="7" t="s">
        <v>131</v>
      </c>
      <c r="O38" s="7" t="s">
        <v>131</v>
      </c>
      <c r="P38" s="9" t="s">
        <v>93</v>
      </c>
      <c r="Q38" s="9" t="s">
        <v>68</v>
      </c>
      <c r="R38" s="9" t="s">
        <v>117</v>
      </c>
    </row>
    <row r="39" spans="1:18" s="27" customFormat="1" ht="42">
      <c r="A39" s="23">
        <v>3003</v>
      </c>
      <c r="B39" s="23">
        <v>1</v>
      </c>
      <c r="C39" s="24" t="s">
        <v>80</v>
      </c>
      <c r="D39" s="23">
        <v>40100010</v>
      </c>
      <c r="E39" s="25" t="s">
        <v>94</v>
      </c>
      <c r="F39" s="25" t="s">
        <v>64</v>
      </c>
      <c r="G39" s="23">
        <v>796</v>
      </c>
      <c r="H39" s="23" t="s">
        <v>65</v>
      </c>
      <c r="I39" s="25">
        <v>1</v>
      </c>
      <c r="J39" s="25">
        <v>19000000000</v>
      </c>
      <c r="K39" s="25" t="s">
        <v>88</v>
      </c>
      <c r="L39" s="26">
        <v>50841</v>
      </c>
      <c r="M39" s="23" t="s">
        <v>126</v>
      </c>
      <c r="N39" s="23" t="s">
        <v>127</v>
      </c>
      <c r="O39" s="23" t="s">
        <v>128</v>
      </c>
      <c r="P39" s="25" t="s">
        <v>67</v>
      </c>
      <c r="Q39" s="25" t="s">
        <v>68</v>
      </c>
      <c r="R39" s="25" t="s">
        <v>113</v>
      </c>
    </row>
    <row r="40" spans="1:18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 t="s">
        <v>95</v>
      </c>
      <c r="L40" s="12">
        <f>SUM(L37:L39)</f>
        <v>100549.84</v>
      </c>
      <c r="M40" s="11"/>
      <c r="N40" s="11"/>
      <c r="O40" s="11"/>
      <c r="P40" s="11"/>
      <c r="Q40" s="11"/>
      <c r="R40" s="11"/>
    </row>
    <row r="41" spans="1:18" ht="21">
      <c r="A41" s="7">
        <v>4001</v>
      </c>
      <c r="B41" s="7">
        <v>1</v>
      </c>
      <c r="C41" s="8" t="s">
        <v>80</v>
      </c>
      <c r="D41" s="7">
        <v>4010010</v>
      </c>
      <c r="E41" s="9" t="s">
        <v>96</v>
      </c>
      <c r="F41" s="9" t="s">
        <v>76</v>
      </c>
      <c r="G41" s="7">
        <v>796</v>
      </c>
      <c r="H41" s="7" t="s">
        <v>65</v>
      </c>
      <c r="I41" s="9">
        <v>1</v>
      </c>
      <c r="J41" s="9">
        <v>34000000000</v>
      </c>
      <c r="K41" s="9" t="s">
        <v>97</v>
      </c>
      <c r="L41" s="10">
        <v>42769</v>
      </c>
      <c r="M41" s="7" t="s">
        <v>132</v>
      </c>
      <c r="N41" s="7" t="s">
        <v>129</v>
      </c>
      <c r="O41" s="7" t="s">
        <v>123</v>
      </c>
      <c r="P41" s="9" t="s">
        <v>67</v>
      </c>
      <c r="Q41" s="9" t="s">
        <v>68</v>
      </c>
      <c r="R41" s="9" t="s">
        <v>141</v>
      </c>
    </row>
    <row r="42" spans="1:18" ht="21">
      <c r="A42" s="7">
        <v>4002</v>
      </c>
      <c r="B42" s="7">
        <v>1</v>
      </c>
      <c r="C42" s="8" t="s">
        <v>98</v>
      </c>
      <c r="D42" s="7">
        <v>4540040</v>
      </c>
      <c r="E42" s="9" t="s">
        <v>99</v>
      </c>
      <c r="F42" s="9" t="s">
        <v>64</v>
      </c>
      <c r="G42" s="7">
        <v>796</v>
      </c>
      <c r="H42" s="7" t="s">
        <v>65</v>
      </c>
      <c r="I42" s="9">
        <v>1</v>
      </c>
      <c r="J42" s="9">
        <v>34000000000</v>
      </c>
      <c r="K42" s="9" t="s">
        <v>97</v>
      </c>
      <c r="L42" s="10">
        <v>900</v>
      </c>
      <c r="M42" s="7" t="s">
        <v>133</v>
      </c>
      <c r="N42" s="7" t="s">
        <v>133</v>
      </c>
      <c r="O42" s="7" t="s">
        <v>123</v>
      </c>
      <c r="P42" s="9" t="s">
        <v>67</v>
      </c>
      <c r="Q42" s="9" t="s">
        <v>68</v>
      </c>
      <c r="R42" s="9" t="s">
        <v>142</v>
      </c>
    </row>
    <row r="43" spans="1:18" s="27" customFormat="1" ht="21">
      <c r="A43" s="23">
        <v>4003</v>
      </c>
      <c r="B43" s="23">
        <v>1</v>
      </c>
      <c r="C43" s="24" t="s">
        <v>83</v>
      </c>
      <c r="D43" s="23">
        <v>40100010</v>
      </c>
      <c r="E43" s="25" t="s">
        <v>100</v>
      </c>
      <c r="F43" s="25" t="s">
        <v>64</v>
      </c>
      <c r="G43" s="23">
        <v>796</v>
      </c>
      <c r="H43" s="23" t="s">
        <v>65</v>
      </c>
      <c r="I43" s="25">
        <v>1</v>
      </c>
      <c r="J43" s="25">
        <v>34000000000</v>
      </c>
      <c r="K43" s="25" t="s">
        <v>97</v>
      </c>
      <c r="L43" s="26">
        <v>31829</v>
      </c>
      <c r="M43" s="23" t="s">
        <v>126</v>
      </c>
      <c r="N43" s="23" t="s">
        <v>130</v>
      </c>
      <c r="O43" s="23" t="s">
        <v>134</v>
      </c>
      <c r="P43" s="25" t="s">
        <v>67</v>
      </c>
      <c r="Q43" s="25" t="s">
        <v>68</v>
      </c>
      <c r="R43" s="25" t="s">
        <v>113</v>
      </c>
    </row>
    <row r="44" spans="1:18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 t="s">
        <v>101</v>
      </c>
      <c r="L44" s="12">
        <f>SUM(L41:L43)</f>
        <v>75498</v>
      </c>
      <c r="M44" s="11"/>
      <c r="N44" s="11"/>
      <c r="O44" s="11"/>
      <c r="P44" s="11"/>
      <c r="Q44" s="11"/>
      <c r="R44" s="11"/>
    </row>
    <row r="45" spans="1:18" ht="21">
      <c r="A45" s="7">
        <v>5001</v>
      </c>
      <c r="B45" s="7">
        <v>1</v>
      </c>
      <c r="C45" s="8" t="s">
        <v>74</v>
      </c>
      <c r="D45" s="7">
        <v>5020000</v>
      </c>
      <c r="E45" s="9" t="s">
        <v>102</v>
      </c>
      <c r="F45" s="9" t="s">
        <v>76</v>
      </c>
      <c r="G45" s="7">
        <v>876</v>
      </c>
      <c r="H45" s="7" t="s">
        <v>92</v>
      </c>
      <c r="I45" s="9">
        <v>1</v>
      </c>
      <c r="J45" s="9">
        <v>49000000000</v>
      </c>
      <c r="K45" s="9" t="s">
        <v>103</v>
      </c>
      <c r="L45" s="10">
        <v>400</v>
      </c>
      <c r="M45" s="7" t="s">
        <v>135</v>
      </c>
      <c r="N45" s="7" t="s">
        <v>121</v>
      </c>
      <c r="O45" s="7" t="s">
        <v>136</v>
      </c>
      <c r="P45" s="9" t="s">
        <v>111</v>
      </c>
      <c r="Q45" s="9" t="s">
        <v>77</v>
      </c>
      <c r="R45" s="9" t="s">
        <v>143</v>
      </c>
    </row>
    <row r="46" spans="1:18" ht="42">
      <c r="A46" s="7">
        <v>5002</v>
      </c>
      <c r="B46" s="7">
        <v>1</v>
      </c>
      <c r="C46" s="8" t="s">
        <v>80</v>
      </c>
      <c r="D46" s="7">
        <v>4000000</v>
      </c>
      <c r="E46" s="9" t="s">
        <v>104</v>
      </c>
      <c r="F46" s="9" t="s">
        <v>76</v>
      </c>
      <c r="G46" s="7">
        <v>796</v>
      </c>
      <c r="H46" s="7" t="s">
        <v>65</v>
      </c>
      <c r="I46" s="9">
        <v>1</v>
      </c>
      <c r="J46" s="9">
        <v>49000000000</v>
      </c>
      <c r="K46" s="9" t="s">
        <v>103</v>
      </c>
      <c r="L46" s="10">
        <v>75183</v>
      </c>
      <c r="M46" s="7" t="s">
        <v>129</v>
      </c>
      <c r="N46" s="7" t="s">
        <v>124</v>
      </c>
      <c r="O46" s="7" t="s">
        <v>123</v>
      </c>
      <c r="P46" s="9" t="s">
        <v>145</v>
      </c>
      <c r="Q46" s="9" t="s">
        <v>68</v>
      </c>
      <c r="R46" s="9" t="s">
        <v>144</v>
      </c>
    </row>
    <row r="47" spans="1:18" s="27" customFormat="1" ht="31.5">
      <c r="A47" s="23">
        <v>5003</v>
      </c>
      <c r="B47" s="23">
        <v>1</v>
      </c>
      <c r="C47" s="24" t="s">
        <v>80</v>
      </c>
      <c r="D47" s="23">
        <v>40100010</v>
      </c>
      <c r="E47" s="25" t="s">
        <v>105</v>
      </c>
      <c r="F47" s="25" t="s">
        <v>64</v>
      </c>
      <c r="G47" s="23">
        <v>796</v>
      </c>
      <c r="H47" s="23" t="s">
        <v>65</v>
      </c>
      <c r="I47" s="25">
        <v>1</v>
      </c>
      <c r="J47" s="25">
        <v>49000000000</v>
      </c>
      <c r="K47" s="25" t="s">
        <v>103</v>
      </c>
      <c r="L47" s="26">
        <v>111603</v>
      </c>
      <c r="M47" s="23" t="s">
        <v>126</v>
      </c>
      <c r="N47" s="23" t="s">
        <v>127</v>
      </c>
      <c r="O47" s="23" t="s">
        <v>128</v>
      </c>
      <c r="P47" s="25" t="s">
        <v>67</v>
      </c>
      <c r="Q47" s="25" t="s">
        <v>68</v>
      </c>
      <c r="R47" s="25" t="s">
        <v>113</v>
      </c>
    </row>
    <row r="48" spans="1:18" ht="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 t="s">
        <v>106</v>
      </c>
      <c r="L48" s="12">
        <f>SUM(L45:L47)</f>
        <v>187186</v>
      </c>
      <c r="M48" s="11"/>
      <c r="N48" s="11"/>
      <c r="O48" s="11"/>
      <c r="P48" s="11"/>
      <c r="Q48" s="11"/>
      <c r="R48" s="11"/>
    </row>
    <row r="49" spans="1:18" s="27" customFormat="1" ht="21" customHeight="1">
      <c r="A49" s="28"/>
      <c r="B49" s="28"/>
      <c r="C49" s="28"/>
      <c r="D49" s="28"/>
      <c r="E49" s="28"/>
      <c r="F49" s="28"/>
      <c r="G49" s="28"/>
      <c r="H49" s="28"/>
      <c r="I49" s="28"/>
      <c r="J49" s="83" t="s">
        <v>138</v>
      </c>
      <c r="K49" s="84"/>
      <c r="L49" s="29">
        <f>SUM(L26+L27+L29+L30+L33+L34+L37+L38+L41+L42+L45+L46)</f>
        <v>664664.84</v>
      </c>
      <c r="M49" s="28"/>
      <c r="N49" s="28"/>
      <c r="O49" s="28"/>
      <c r="P49" s="28"/>
      <c r="Q49" s="28"/>
      <c r="R49" s="28"/>
    </row>
    <row r="50" spans="1:18" s="27" customFormat="1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83" t="s">
        <v>139</v>
      </c>
      <c r="K50" s="84"/>
      <c r="L50" s="29">
        <f>SUM(L31+L35+L39+L43+L47)</f>
        <v>582451</v>
      </c>
      <c r="M50" s="28"/>
      <c r="N50" s="28"/>
      <c r="O50" s="28"/>
      <c r="P50" s="28"/>
      <c r="Q50" s="28"/>
      <c r="R50" s="28"/>
    </row>
    <row r="51" spans="1:18" s="27" customFormat="1" ht="15">
      <c r="A51" s="28"/>
      <c r="B51" s="28"/>
      <c r="C51" s="28"/>
      <c r="D51" s="28"/>
      <c r="E51" s="28"/>
      <c r="F51" s="28"/>
      <c r="G51" s="28"/>
      <c r="H51" s="28"/>
      <c r="I51" s="28"/>
      <c r="J51" s="83" t="s">
        <v>140</v>
      </c>
      <c r="K51" s="84"/>
      <c r="L51" s="29">
        <f>L28+L32+L36+L40+L44+L48</f>
        <v>1247115.8399999999</v>
      </c>
      <c r="M51" s="28"/>
      <c r="N51" s="28"/>
      <c r="O51" s="28"/>
      <c r="P51" s="28"/>
      <c r="Q51" s="28"/>
      <c r="R51" s="28"/>
    </row>
    <row r="52" ht="15">
      <c r="L52" s="30"/>
    </row>
    <row r="53" spans="1:13" s="32" customFormat="1" ht="15">
      <c r="A53" s="31" t="s">
        <v>146</v>
      </c>
      <c r="L53" s="33"/>
      <c r="M53" s="34"/>
    </row>
    <row r="54" spans="1:13" s="32" customFormat="1" ht="15">
      <c r="A54" s="35" t="s">
        <v>147</v>
      </c>
      <c r="L54" s="33"/>
      <c r="M54" s="34"/>
    </row>
    <row r="55" spans="1:13" s="32" customFormat="1" ht="15">
      <c r="A55" s="36" t="s">
        <v>148</v>
      </c>
      <c r="B55" s="37"/>
      <c r="C55" s="37"/>
      <c r="D55" s="37"/>
      <c r="E55" s="37"/>
      <c r="H55" t="s">
        <v>150</v>
      </c>
      <c r="L55" s="33"/>
      <c r="M55" s="34"/>
    </row>
    <row r="56" spans="1:13" ht="15">
      <c r="A56" s="38" t="s">
        <v>149</v>
      </c>
      <c r="L56" s="39"/>
      <c r="M56" s="40"/>
    </row>
    <row r="57" spans="12:13" ht="15">
      <c r="L57" s="39"/>
      <c r="M57" s="40"/>
    </row>
    <row r="58" spans="1:13" s="32" customFormat="1" ht="15">
      <c r="A58" s="31"/>
      <c r="L58" s="33"/>
      <c r="M58" s="34"/>
    </row>
    <row r="59" spans="1:13" s="32" customFormat="1" ht="15">
      <c r="A59" s="35"/>
      <c r="L59" s="33"/>
      <c r="M59" s="34"/>
    </row>
    <row r="60" spans="1:13" s="32" customFormat="1" ht="15">
      <c r="A60" s="37"/>
      <c r="B60" s="37"/>
      <c r="C60" s="37"/>
      <c r="D60" s="37"/>
      <c r="E60" s="37"/>
      <c r="H60"/>
      <c r="L60" s="33"/>
      <c r="M60" s="34"/>
    </row>
    <row r="61" spans="1:13" ht="15">
      <c r="A61" s="38"/>
      <c r="L61" s="39"/>
      <c r="M61" s="40"/>
    </row>
    <row r="62" spans="1:13" ht="15">
      <c r="A62" s="41"/>
      <c r="L62" s="39"/>
      <c r="M62" s="40"/>
    </row>
    <row r="63" ht="15">
      <c r="A63" s="16"/>
    </row>
    <row r="65" ht="15">
      <c r="A65" s="17"/>
    </row>
    <row r="67" ht="15">
      <c r="A67" s="16"/>
    </row>
  </sheetData>
  <sheetProtection/>
  <mergeCells count="20">
    <mergeCell ref="J51:K51"/>
    <mergeCell ref="J17:J24"/>
    <mergeCell ref="K17:K24"/>
    <mergeCell ref="Q20:Q24"/>
    <mergeCell ref="G16:H16"/>
    <mergeCell ref="J15:K15"/>
    <mergeCell ref="J16:K16"/>
    <mergeCell ref="M15:O16"/>
    <mergeCell ref="J49:K49"/>
    <mergeCell ref="J50:K50"/>
    <mergeCell ref="G17:G24"/>
    <mergeCell ref="H17:H24"/>
    <mergeCell ref="A25:B25"/>
    <mergeCell ref="N25:O25"/>
    <mergeCell ref="A1:R1"/>
    <mergeCell ref="A2:R2"/>
    <mergeCell ref="E14:O14"/>
    <mergeCell ref="R14:R24"/>
    <mergeCell ref="E15:E24"/>
    <mergeCell ref="G15:H1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89"/>
  <sheetViews>
    <sheetView showGridLines="0" view="pageBreakPreview"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6.00390625" style="0" customWidth="1"/>
    <col min="2" max="2" width="3.7109375" style="0" customWidth="1"/>
    <col min="3" max="3" width="5.421875" style="0" customWidth="1"/>
    <col min="4" max="4" width="6.00390625" style="0" customWidth="1"/>
    <col min="5" max="5" width="36.57421875" style="0" bestFit="1" customWidth="1"/>
    <col min="6" max="6" width="18.28125" style="0" bestFit="1" customWidth="1"/>
    <col min="7" max="7" width="9.00390625" style="0" customWidth="1"/>
    <col min="8" max="8" width="12.28125" style="0" bestFit="1" customWidth="1"/>
    <col min="9" max="9" width="8.00390625" style="0" customWidth="1"/>
    <col min="10" max="10" width="9.8515625" style="0" bestFit="1" customWidth="1"/>
    <col min="11" max="11" width="17.00390625" style="0" customWidth="1"/>
    <col min="12" max="12" width="11.140625" style="0" bestFit="1" customWidth="1"/>
    <col min="13" max="13" width="11.7109375" style="0" bestFit="1" customWidth="1"/>
    <col min="14" max="14" width="11.421875" style="0" bestFit="1" customWidth="1"/>
    <col min="15" max="15" width="11.7109375" style="0" bestFit="1" customWidth="1"/>
    <col min="16" max="16" width="24.00390625" style="0" customWidth="1"/>
    <col min="17" max="17" width="8.7109375" style="0" customWidth="1"/>
    <col min="18" max="18" width="24.140625" style="0" customWidth="1"/>
  </cols>
  <sheetData>
    <row r="1" spans="1:18" ht="15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 customHeight="1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1" ht="15">
      <c r="A11" s="1"/>
    </row>
    <row r="12" s="20" customFormat="1" ht="12">
      <c r="A12" s="19" t="s">
        <v>151</v>
      </c>
    </row>
    <row r="13" ht="15">
      <c r="A13" s="2"/>
    </row>
    <row r="14" spans="1:18" ht="12" customHeight="1">
      <c r="A14" s="3" t="s">
        <v>9</v>
      </c>
      <c r="B14" s="3" t="s">
        <v>9</v>
      </c>
      <c r="C14" s="3" t="s">
        <v>12</v>
      </c>
      <c r="D14" s="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3" t="s">
        <v>16</v>
      </c>
      <c r="Q14" s="3" t="s">
        <v>17</v>
      </c>
      <c r="R14" s="85" t="s">
        <v>20</v>
      </c>
    </row>
    <row r="15" spans="1:18" ht="12" customHeight="1">
      <c r="A15" s="4" t="s">
        <v>10</v>
      </c>
      <c r="B15" s="4" t="s">
        <v>11</v>
      </c>
      <c r="C15" s="4" t="s">
        <v>13</v>
      </c>
      <c r="D15" s="4" t="s">
        <v>14</v>
      </c>
      <c r="E15" s="85" t="s">
        <v>21</v>
      </c>
      <c r="F15" s="3" t="s">
        <v>22</v>
      </c>
      <c r="G15" s="91" t="s">
        <v>30</v>
      </c>
      <c r="H15" s="92"/>
      <c r="I15" s="3" t="s">
        <v>32</v>
      </c>
      <c r="J15" s="91" t="s">
        <v>35</v>
      </c>
      <c r="K15" s="92"/>
      <c r="L15" s="3" t="s">
        <v>37</v>
      </c>
      <c r="M15" s="91" t="s">
        <v>42</v>
      </c>
      <c r="N15" s="93"/>
      <c r="O15" s="92"/>
      <c r="P15" s="4" t="s">
        <v>10</v>
      </c>
      <c r="Q15" s="4" t="s">
        <v>18</v>
      </c>
      <c r="R15" s="86"/>
    </row>
    <row r="16" spans="1:18" ht="12" customHeight="1">
      <c r="A16" s="4"/>
      <c r="B16" s="4"/>
      <c r="C16" s="4"/>
      <c r="D16" s="4"/>
      <c r="E16" s="86"/>
      <c r="F16" s="4" t="s">
        <v>23</v>
      </c>
      <c r="G16" s="94" t="s">
        <v>31</v>
      </c>
      <c r="H16" s="96"/>
      <c r="I16" s="4" t="s">
        <v>33</v>
      </c>
      <c r="J16" s="94" t="s">
        <v>36</v>
      </c>
      <c r="K16" s="96"/>
      <c r="L16" s="4" t="s">
        <v>38</v>
      </c>
      <c r="M16" s="94"/>
      <c r="N16" s="95"/>
      <c r="O16" s="96"/>
      <c r="P16" s="4"/>
      <c r="Q16" s="4" t="s">
        <v>19</v>
      </c>
      <c r="R16" s="86"/>
    </row>
    <row r="17" spans="1:18" ht="12" customHeight="1">
      <c r="A17" s="4"/>
      <c r="B17" s="4"/>
      <c r="C17" s="4"/>
      <c r="D17" s="4"/>
      <c r="E17" s="86"/>
      <c r="F17" s="4" t="s">
        <v>24</v>
      </c>
      <c r="G17" s="85" t="s">
        <v>43</v>
      </c>
      <c r="H17" s="85" t="s">
        <v>44</v>
      </c>
      <c r="I17" s="4" t="s">
        <v>34</v>
      </c>
      <c r="J17" s="85" t="s">
        <v>45</v>
      </c>
      <c r="K17" s="85" t="s">
        <v>46</v>
      </c>
      <c r="L17" s="4" t="s">
        <v>39</v>
      </c>
      <c r="M17" s="3" t="s">
        <v>47</v>
      </c>
      <c r="N17" s="3" t="s">
        <v>54</v>
      </c>
      <c r="O17" s="3" t="s">
        <v>54</v>
      </c>
      <c r="P17" s="4"/>
      <c r="Q17" s="4"/>
      <c r="R17" s="86"/>
    </row>
    <row r="18" spans="1:18" ht="12" customHeight="1">
      <c r="A18" s="4"/>
      <c r="B18" s="4"/>
      <c r="C18" s="4"/>
      <c r="D18" s="4"/>
      <c r="E18" s="86"/>
      <c r="F18" s="4" t="s">
        <v>25</v>
      </c>
      <c r="G18" s="86"/>
      <c r="H18" s="86"/>
      <c r="I18" s="4"/>
      <c r="J18" s="86"/>
      <c r="K18" s="86"/>
      <c r="L18" s="4" t="s">
        <v>40</v>
      </c>
      <c r="M18" s="4" t="s">
        <v>48</v>
      </c>
      <c r="N18" s="4" t="s">
        <v>55</v>
      </c>
      <c r="O18" s="4" t="s">
        <v>58</v>
      </c>
      <c r="P18" s="4"/>
      <c r="Q18" s="4"/>
      <c r="R18" s="86"/>
    </row>
    <row r="19" spans="1:18" ht="12" customHeight="1">
      <c r="A19" s="4"/>
      <c r="B19" s="4"/>
      <c r="C19" s="4"/>
      <c r="D19" s="4"/>
      <c r="E19" s="86"/>
      <c r="F19" s="4" t="s">
        <v>26</v>
      </c>
      <c r="G19" s="86"/>
      <c r="H19" s="86"/>
      <c r="I19" s="4"/>
      <c r="J19" s="86"/>
      <c r="K19" s="86"/>
      <c r="L19" s="4" t="s">
        <v>41</v>
      </c>
      <c r="M19" s="4" t="s">
        <v>49</v>
      </c>
      <c r="N19" s="4" t="s">
        <v>56</v>
      </c>
      <c r="O19" s="4" t="s">
        <v>56</v>
      </c>
      <c r="P19" s="4"/>
      <c r="Q19" s="5"/>
      <c r="R19" s="86"/>
    </row>
    <row r="20" spans="1:18" ht="12" customHeight="1">
      <c r="A20" s="4"/>
      <c r="B20" s="4"/>
      <c r="C20" s="4"/>
      <c r="D20" s="4"/>
      <c r="E20" s="86"/>
      <c r="F20" s="4" t="s">
        <v>27</v>
      </c>
      <c r="G20" s="86"/>
      <c r="H20" s="86"/>
      <c r="I20" s="4"/>
      <c r="J20" s="86"/>
      <c r="K20" s="86"/>
      <c r="L20" s="4"/>
      <c r="M20" s="4" t="s">
        <v>50</v>
      </c>
      <c r="N20" s="4" t="s">
        <v>57</v>
      </c>
      <c r="O20" s="4" t="s">
        <v>59</v>
      </c>
      <c r="P20" s="4"/>
      <c r="Q20" s="85" t="s">
        <v>60</v>
      </c>
      <c r="R20" s="86"/>
    </row>
    <row r="21" spans="1:18" ht="12" customHeight="1">
      <c r="A21" s="4"/>
      <c r="B21" s="4"/>
      <c r="C21" s="4"/>
      <c r="D21" s="4"/>
      <c r="E21" s="86"/>
      <c r="F21" s="4" t="s">
        <v>28</v>
      </c>
      <c r="G21" s="86"/>
      <c r="H21" s="86"/>
      <c r="I21" s="4"/>
      <c r="J21" s="86"/>
      <c r="K21" s="86"/>
      <c r="L21" s="4"/>
      <c r="M21" s="4" t="s">
        <v>51</v>
      </c>
      <c r="N21" s="4"/>
      <c r="O21" s="4"/>
      <c r="P21" s="4"/>
      <c r="Q21" s="86"/>
      <c r="R21" s="86"/>
    </row>
    <row r="22" spans="1:18" ht="12" customHeight="1">
      <c r="A22" s="4"/>
      <c r="B22" s="4"/>
      <c r="C22" s="4"/>
      <c r="D22" s="4"/>
      <c r="E22" s="86"/>
      <c r="F22" s="4" t="s">
        <v>29</v>
      </c>
      <c r="G22" s="86"/>
      <c r="H22" s="86"/>
      <c r="I22" s="4"/>
      <c r="J22" s="86"/>
      <c r="K22" s="86"/>
      <c r="L22" s="4"/>
      <c r="M22" s="4" t="s">
        <v>52</v>
      </c>
      <c r="N22" s="4"/>
      <c r="O22" s="4"/>
      <c r="P22" s="4"/>
      <c r="Q22" s="86"/>
      <c r="R22" s="86"/>
    </row>
    <row r="23" spans="1:18" ht="12" customHeight="1">
      <c r="A23" s="4"/>
      <c r="B23" s="4"/>
      <c r="C23" s="4"/>
      <c r="D23" s="4"/>
      <c r="E23" s="86"/>
      <c r="F23" s="4"/>
      <c r="G23" s="86"/>
      <c r="H23" s="86"/>
      <c r="I23" s="4"/>
      <c r="J23" s="86"/>
      <c r="K23" s="86"/>
      <c r="L23" s="4"/>
      <c r="M23" s="4" t="s">
        <v>53</v>
      </c>
      <c r="N23" s="4"/>
      <c r="O23" s="4"/>
      <c r="P23" s="4"/>
      <c r="Q23" s="86"/>
      <c r="R23" s="86"/>
    </row>
    <row r="24" spans="1:18" ht="12" customHeight="1">
      <c r="A24" s="5"/>
      <c r="B24" s="5"/>
      <c r="C24" s="5"/>
      <c r="D24" s="5"/>
      <c r="E24" s="87"/>
      <c r="F24" s="5"/>
      <c r="G24" s="87"/>
      <c r="H24" s="87"/>
      <c r="I24" s="5"/>
      <c r="J24" s="87"/>
      <c r="K24" s="87"/>
      <c r="L24" s="5"/>
      <c r="M24" s="5"/>
      <c r="N24" s="5"/>
      <c r="O24" s="5"/>
      <c r="P24" s="5"/>
      <c r="Q24" s="87"/>
      <c r="R24" s="87"/>
    </row>
    <row r="25" spans="1:18" ht="12" customHeight="1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24.75" customHeight="1">
      <c r="A26" s="7">
        <v>2</v>
      </c>
      <c r="B26" s="7">
        <v>1</v>
      </c>
      <c r="C26" s="8" t="s">
        <v>152</v>
      </c>
      <c r="D26" s="7">
        <v>2692</v>
      </c>
      <c r="E26" s="9" t="s">
        <v>153</v>
      </c>
      <c r="F26" s="9" t="s">
        <v>76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66</v>
      </c>
      <c r="L26" s="10">
        <v>540</v>
      </c>
      <c r="M26" s="7" t="s">
        <v>245</v>
      </c>
      <c r="N26" s="7" t="s">
        <v>125</v>
      </c>
      <c r="O26" s="7" t="s">
        <v>123</v>
      </c>
      <c r="P26" s="9" t="s">
        <v>67</v>
      </c>
      <c r="Q26" s="9" t="s">
        <v>68</v>
      </c>
      <c r="R26" s="9" t="s">
        <v>244</v>
      </c>
    </row>
    <row r="27" spans="1:18" ht="24.75" customHeight="1">
      <c r="A27" s="7">
        <v>2</v>
      </c>
      <c r="B27" s="7">
        <v>2</v>
      </c>
      <c r="C27" s="8" t="s">
        <v>152</v>
      </c>
      <c r="D27" s="7">
        <v>2692</v>
      </c>
      <c r="E27" s="9" t="s">
        <v>154</v>
      </c>
      <c r="F27" s="9" t="s">
        <v>76</v>
      </c>
      <c r="G27" s="7">
        <v>796</v>
      </c>
      <c r="H27" s="7" t="s">
        <v>65</v>
      </c>
      <c r="I27" s="9">
        <v>1</v>
      </c>
      <c r="J27" s="9">
        <v>78401360000</v>
      </c>
      <c r="K27" s="9" t="s">
        <v>66</v>
      </c>
      <c r="L27" s="10">
        <v>490</v>
      </c>
      <c r="M27" s="7" t="s">
        <v>245</v>
      </c>
      <c r="N27" s="7" t="s">
        <v>125</v>
      </c>
      <c r="O27" s="7" t="s">
        <v>123</v>
      </c>
      <c r="P27" s="9" t="s">
        <v>67</v>
      </c>
      <c r="Q27" s="9" t="s">
        <v>68</v>
      </c>
      <c r="R27" s="9" t="s">
        <v>244</v>
      </c>
    </row>
    <row r="28" spans="1:18" ht="31.5">
      <c r="A28" s="7">
        <v>4</v>
      </c>
      <c r="B28" s="7">
        <v>1</v>
      </c>
      <c r="C28" s="8" t="s">
        <v>155</v>
      </c>
      <c r="D28" s="7">
        <v>3120000</v>
      </c>
      <c r="E28" s="9" t="s">
        <v>156</v>
      </c>
      <c r="F28" s="9" t="s">
        <v>76</v>
      </c>
      <c r="G28" s="7">
        <v>796</v>
      </c>
      <c r="H28" s="7" t="s">
        <v>65</v>
      </c>
      <c r="I28" s="9">
        <v>1</v>
      </c>
      <c r="J28" s="9">
        <v>78401360000</v>
      </c>
      <c r="K28" s="9" t="s">
        <v>66</v>
      </c>
      <c r="L28" s="10">
        <v>650</v>
      </c>
      <c r="M28" s="7" t="s">
        <v>124</v>
      </c>
      <c r="N28" s="7" t="s">
        <v>133</v>
      </c>
      <c r="O28" s="7" t="s">
        <v>123</v>
      </c>
      <c r="P28" s="9" t="s">
        <v>67</v>
      </c>
      <c r="Q28" s="9" t="s">
        <v>68</v>
      </c>
      <c r="R28" s="9" t="s">
        <v>259</v>
      </c>
    </row>
    <row r="29" spans="1:18" ht="24" customHeight="1">
      <c r="A29" s="7">
        <v>4</v>
      </c>
      <c r="B29" s="7">
        <v>2</v>
      </c>
      <c r="C29" s="8" t="s">
        <v>157</v>
      </c>
      <c r="D29" s="7">
        <v>3120000</v>
      </c>
      <c r="E29" s="9" t="s">
        <v>158</v>
      </c>
      <c r="F29" s="9" t="s">
        <v>64</v>
      </c>
      <c r="G29" s="7">
        <v>796</v>
      </c>
      <c r="H29" s="7" t="s">
        <v>65</v>
      </c>
      <c r="I29" s="9">
        <v>1</v>
      </c>
      <c r="J29" s="9">
        <v>78401360000</v>
      </c>
      <c r="K29" s="9" t="s">
        <v>66</v>
      </c>
      <c r="L29" s="10">
        <v>246</v>
      </c>
      <c r="M29" s="7" t="s">
        <v>246</v>
      </c>
      <c r="N29" s="7" t="s">
        <v>124</v>
      </c>
      <c r="O29" s="7" t="s">
        <v>123</v>
      </c>
      <c r="P29" s="9" t="s">
        <v>67</v>
      </c>
      <c r="Q29" s="9" t="s">
        <v>68</v>
      </c>
      <c r="R29" s="9" t="s">
        <v>263</v>
      </c>
    </row>
    <row r="30" spans="1:18" ht="25.5" customHeight="1">
      <c r="A30" s="7">
        <v>7</v>
      </c>
      <c r="B30" s="7">
        <v>1</v>
      </c>
      <c r="C30" s="8" t="s">
        <v>159</v>
      </c>
      <c r="D30" s="8" t="s">
        <v>160</v>
      </c>
      <c r="E30" s="9" t="s">
        <v>161</v>
      </c>
      <c r="F30" s="9" t="s">
        <v>64</v>
      </c>
      <c r="G30" s="7">
        <v>876</v>
      </c>
      <c r="H30" s="7" t="s">
        <v>92</v>
      </c>
      <c r="I30" s="9">
        <v>1</v>
      </c>
      <c r="J30" s="9">
        <v>78401360000</v>
      </c>
      <c r="K30" s="9" t="s">
        <v>66</v>
      </c>
      <c r="L30" s="10">
        <v>46264</v>
      </c>
      <c r="M30" s="7" t="s">
        <v>125</v>
      </c>
      <c r="N30" s="7" t="s">
        <v>133</v>
      </c>
      <c r="O30" s="7" t="s">
        <v>123</v>
      </c>
      <c r="P30" s="9" t="s">
        <v>67</v>
      </c>
      <c r="Q30" s="9" t="s">
        <v>68</v>
      </c>
      <c r="R30" s="9" t="s">
        <v>262</v>
      </c>
    </row>
    <row r="31" spans="1:18" ht="25.5" customHeight="1">
      <c r="A31" s="7">
        <v>8</v>
      </c>
      <c r="B31" s="7">
        <v>1</v>
      </c>
      <c r="C31" s="8" t="s">
        <v>162</v>
      </c>
      <c r="D31" s="8" t="s">
        <v>163</v>
      </c>
      <c r="E31" s="9" t="s">
        <v>164</v>
      </c>
      <c r="F31" s="9" t="s">
        <v>64</v>
      </c>
      <c r="G31" s="7">
        <v>876</v>
      </c>
      <c r="H31" s="7" t="s">
        <v>92</v>
      </c>
      <c r="I31" s="9">
        <v>1</v>
      </c>
      <c r="J31" s="9">
        <v>78401360000</v>
      </c>
      <c r="K31" s="9" t="s">
        <v>66</v>
      </c>
      <c r="L31" s="10">
        <v>27562</v>
      </c>
      <c r="M31" s="7" t="s">
        <v>125</v>
      </c>
      <c r="N31" s="7" t="s">
        <v>133</v>
      </c>
      <c r="O31" s="7" t="s">
        <v>123</v>
      </c>
      <c r="P31" s="9" t="s">
        <v>67</v>
      </c>
      <c r="Q31" s="9" t="s">
        <v>68</v>
      </c>
      <c r="R31" s="9" t="s">
        <v>260</v>
      </c>
    </row>
    <row r="32" spans="1:18" ht="25.5" customHeight="1">
      <c r="A32" s="7">
        <v>9</v>
      </c>
      <c r="B32" s="7">
        <v>1</v>
      </c>
      <c r="C32" s="8" t="s">
        <v>165</v>
      </c>
      <c r="D32" s="8" t="s">
        <v>166</v>
      </c>
      <c r="E32" s="9" t="s">
        <v>167</v>
      </c>
      <c r="F32" s="9" t="s">
        <v>76</v>
      </c>
      <c r="G32" s="7">
        <v>876</v>
      </c>
      <c r="H32" s="7" t="s">
        <v>92</v>
      </c>
      <c r="I32" s="9">
        <v>1</v>
      </c>
      <c r="J32" s="9">
        <v>78401360000</v>
      </c>
      <c r="K32" s="9" t="s">
        <v>66</v>
      </c>
      <c r="L32" s="10">
        <v>94125</v>
      </c>
      <c r="M32" s="7" t="s">
        <v>131</v>
      </c>
      <c r="N32" s="7" t="s">
        <v>133</v>
      </c>
      <c r="O32" s="7" t="s">
        <v>123</v>
      </c>
      <c r="P32" s="9" t="s">
        <v>67</v>
      </c>
      <c r="Q32" s="9" t="s">
        <v>68</v>
      </c>
      <c r="R32" s="9" t="s">
        <v>261</v>
      </c>
    </row>
    <row r="33" spans="1:18" ht="25.5" customHeight="1">
      <c r="A33" s="7">
        <v>9</v>
      </c>
      <c r="B33" s="7">
        <v>2</v>
      </c>
      <c r="C33" s="8" t="s">
        <v>165</v>
      </c>
      <c r="D33" s="8" t="s">
        <v>166</v>
      </c>
      <c r="E33" s="9" t="s">
        <v>280</v>
      </c>
      <c r="F33" s="9" t="s">
        <v>76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66</v>
      </c>
      <c r="L33" s="10">
        <v>2997</v>
      </c>
      <c r="M33" s="7" t="s">
        <v>122</v>
      </c>
      <c r="N33" s="7" t="s">
        <v>122</v>
      </c>
      <c r="O33" s="7" t="s">
        <v>123</v>
      </c>
      <c r="P33" s="9" t="s">
        <v>67</v>
      </c>
      <c r="Q33" s="9" t="s">
        <v>68</v>
      </c>
      <c r="R33" s="9" t="s">
        <v>261</v>
      </c>
    </row>
    <row r="34" spans="1:18" ht="25.5" customHeight="1">
      <c r="A34" s="7">
        <v>9</v>
      </c>
      <c r="B34" s="7">
        <v>3</v>
      </c>
      <c r="C34" s="8" t="s">
        <v>165</v>
      </c>
      <c r="D34" s="8" t="s">
        <v>166</v>
      </c>
      <c r="E34" s="9" t="s">
        <v>281</v>
      </c>
      <c r="F34" s="9" t="s">
        <v>76</v>
      </c>
      <c r="G34" s="7">
        <v>876</v>
      </c>
      <c r="H34" s="7" t="s">
        <v>92</v>
      </c>
      <c r="I34" s="9">
        <v>1</v>
      </c>
      <c r="J34" s="9">
        <v>78401360000</v>
      </c>
      <c r="K34" s="9" t="s">
        <v>66</v>
      </c>
      <c r="L34" s="10">
        <v>996</v>
      </c>
      <c r="M34" s="7" t="s">
        <v>255</v>
      </c>
      <c r="N34" s="7" t="s">
        <v>255</v>
      </c>
      <c r="O34" s="7" t="s">
        <v>123</v>
      </c>
      <c r="P34" s="9" t="s">
        <v>67</v>
      </c>
      <c r="Q34" s="9" t="s">
        <v>68</v>
      </c>
      <c r="R34" s="9" t="s">
        <v>261</v>
      </c>
    </row>
    <row r="35" spans="1:18" ht="25.5" customHeight="1">
      <c r="A35" s="7">
        <v>10</v>
      </c>
      <c r="B35" s="7">
        <v>1</v>
      </c>
      <c r="C35" s="8" t="s">
        <v>159</v>
      </c>
      <c r="D35" s="8" t="s">
        <v>160</v>
      </c>
      <c r="E35" s="9" t="s">
        <v>168</v>
      </c>
      <c r="F35" s="9" t="s">
        <v>64</v>
      </c>
      <c r="G35" s="7">
        <v>876</v>
      </c>
      <c r="H35" s="7" t="s">
        <v>92</v>
      </c>
      <c r="I35" s="9">
        <v>1</v>
      </c>
      <c r="J35" s="9">
        <v>78401360000</v>
      </c>
      <c r="K35" s="9" t="s">
        <v>66</v>
      </c>
      <c r="L35" s="10">
        <v>25607</v>
      </c>
      <c r="M35" s="7" t="s">
        <v>125</v>
      </c>
      <c r="N35" s="7" t="s">
        <v>133</v>
      </c>
      <c r="O35" s="7" t="s">
        <v>123</v>
      </c>
      <c r="P35" s="9" t="s">
        <v>67</v>
      </c>
      <c r="Q35" s="9" t="s">
        <v>68</v>
      </c>
      <c r="R35" s="9" t="s">
        <v>264</v>
      </c>
    </row>
    <row r="36" spans="1:18" ht="25.5" customHeight="1">
      <c r="A36" s="7">
        <v>11</v>
      </c>
      <c r="B36" s="7">
        <v>1</v>
      </c>
      <c r="C36" s="8" t="s">
        <v>169</v>
      </c>
      <c r="D36" s="8" t="s">
        <v>170</v>
      </c>
      <c r="E36" s="9" t="s">
        <v>171</v>
      </c>
      <c r="F36" s="9" t="s">
        <v>64</v>
      </c>
      <c r="G36" s="7">
        <v>796</v>
      </c>
      <c r="H36" s="7" t="s">
        <v>65</v>
      </c>
      <c r="I36" s="9">
        <v>1</v>
      </c>
      <c r="J36" s="9">
        <v>78401360000</v>
      </c>
      <c r="K36" s="9" t="s">
        <v>66</v>
      </c>
      <c r="L36" s="10">
        <v>56598</v>
      </c>
      <c r="M36" s="7" t="s">
        <v>125</v>
      </c>
      <c r="N36" s="7" t="s">
        <v>133</v>
      </c>
      <c r="O36" s="7" t="s">
        <v>123</v>
      </c>
      <c r="P36" s="9" t="s">
        <v>67</v>
      </c>
      <c r="Q36" s="9" t="s">
        <v>68</v>
      </c>
      <c r="R36" s="9" t="s">
        <v>265</v>
      </c>
    </row>
    <row r="37" spans="1:18" ht="31.5">
      <c r="A37" s="7">
        <v>11</v>
      </c>
      <c r="B37" s="7">
        <v>2</v>
      </c>
      <c r="C37" s="8" t="s">
        <v>169</v>
      </c>
      <c r="D37" s="8" t="s">
        <v>170</v>
      </c>
      <c r="E37" s="9" t="s">
        <v>266</v>
      </c>
      <c r="F37" s="9" t="s">
        <v>64</v>
      </c>
      <c r="G37" s="7">
        <v>796</v>
      </c>
      <c r="H37" s="7" t="s">
        <v>65</v>
      </c>
      <c r="I37" s="9">
        <v>1</v>
      </c>
      <c r="J37" s="9">
        <v>78401360000</v>
      </c>
      <c r="K37" s="9" t="s">
        <v>66</v>
      </c>
      <c r="L37" s="10">
        <v>1424.93</v>
      </c>
      <c r="M37" s="7" t="s">
        <v>121</v>
      </c>
      <c r="N37" s="7" t="s">
        <v>121</v>
      </c>
      <c r="O37" s="7" t="s">
        <v>123</v>
      </c>
      <c r="P37" s="9" t="s">
        <v>120</v>
      </c>
      <c r="Q37" s="9" t="s">
        <v>68</v>
      </c>
      <c r="R37" s="9" t="s">
        <v>267</v>
      </c>
    </row>
    <row r="38" spans="1:18" ht="15">
      <c r="A38" s="7">
        <v>12</v>
      </c>
      <c r="B38" s="7">
        <v>1</v>
      </c>
      <c r="C38" s="8" t="s">
        <v>165</v>
      </c>
      <c r="D38" s="8" t="s">
        <v>172</v>
      </c>
      <c r="E38" s="9" t="s">
        <v>173</v>
      </c>
      <c r="F38" s="9" t="s">
        <v>64</v>
      </c>
      <c r="G38" s="7">
        <v>796</v>
      </c>
      <c r="H38" s="7" t="s">
        <v>65</v>
      </c>
      <c r="I38" s="9">
        <v>1</v>
      </c>
      <c r="J38" s="9">
        <v>78401360000</v>
      </c>
      <c r="K38" s="9" t="s">
        <v>66</v>
      </c>
      <c r="L38" s="10">
        <v>16100</v>
      </c>
      <c r="M38" s="7" t="s">
        <v>125</v>
      </c>
      <c r="N38" s="7" t="s">
        <v>133</v>
      </c>
      <c r="O38" s="7" t="s">
        <v>123</v>
      </c>
      <c r="P38" s="9" t="s">
        <v>67</v>
      </c>
      <c r="Q38" s="9" t="s">
        <v>68</v>
      </c>
      <c r="R38" s="9" t="s">
        <v>268</v>
      </c>
    </row>
    <row r="39" spans="1:18" ht="20.25" customHeight="1">
      <c r="A39" s="7">
        <v>12</v>
      </c>
      <c r="B39" s="7">
        <v>2</v>
      </c>
      <c r="C39" s="8" t="s">
        <v>174</v>
      </c>
      <c r="D39" s="8" t="s">
        <v>175</v>
      </c>
      <c r="E39" s="9" t="s">
        <v>176</v>
      </c>
      <c r="F39" s="9" t="s">
        <v>76</v>
      </c>
      <c r="G39" s="7">
        <v>876</v>
      </c>
      <c r="H39" s="7" t="s">
        <v>92</v>
      </c>
      <c r="I39" s="9">
        <v>1</v>
      </c>
      <c r="J39" s="9">
        <v>78401360000</v>
      </c>
      <c r="K39" s="9" t="s">
        <v>66</v>
      </c>
      <c r="L39" s="10">
        <v>995.33</v>
      </c>
      <c r="M39" s="7" t="s">
        <v>133</v>
      </c>
      <c r="N39" s="7" t="s">
        <v>133</v>
      </c>
      <c r="O39" s="7" t="s">
        <v>123</v>
      </c>
      <c r="P39" s="9" t="s">
        <v>93</v>
      </c>
      <c r="Q39" s="9" t="s">
        <v>68</v>
      </c>
      <c r="R39" s="9" t="s">
        <v>269</v>
      </c>
    </row>
    <row r="40" spans="1:18" ht="20.25" customHeight="1">
      <c r="A40" s="7">
        <v>12</v>
      </c>
      <c r="B40" s="7">
        <v>3</v>
      </c>
      <c r="C40" s="8" t="s">
        <v>177</v>
      </c>
      <c r="D40" s="8" t="s">
        <v>178</v>
      </c>
      <c r="E40" s="9" t="s">
        <v>179</v>
      </c>
      <c r="F40" s="9" t="s">
        <v>64</v>
      </c>
      <c r="G40" s="7">
        <v>876</v>
      </c>
      <c r="H40" s="7" t="s">
        <v>92</v>
      </c>
      <c r="I40" s="9">
        <v>1</v>
      </c>
      <c r="J40" s="9">
        <v>78401360000</v>
      </c>
      <c r="K40" s="9" t="s">
        <v>66</v>
      </c>
      <c r="L40" s="10">
        <v>494.28</v>
      </c>
      <c r="M40" s="7" t="s">
        <v>121</v>
      </c>
      <c r="N40" s="7" t="s">
        <v>122</v>
      </c>
      <c r="O40" s="7" t="s">
        <v>123</v>
      </c>
      <c r="P40" s="9" t="s">
        <v>120</v>
      </c>
      <c r="Q40" s="9" t="s">
        <v>68</v>
      </c>
      <c r="R40" s="9" t="s">
        <v>270</v>
      </c>
    </row>
    <row r="41" spans="1:18" ht="20.25" customHeight="1">
      <c r="A41" s="7">
        <v>13</v>
      </c>
      <c r="B41" s="7">
        <v>1</v>
      </c>
      <c r="C41" s="8" t="s">
        <v>165</v>
      </c>
      <c r="D41" s="8" t="s">
        <v>180</v>
      </c>
      <c r="E41" s="9" t="s">
        <v>181</v>
      </c>
      <c r="F41" s="9" t="s">
        <v>64</v>
      </c>
      <c r="G41" s="7">
        <v>876</v>
      </c>
      <c r="H41" s="7" t="s">
        <v>92</v>
      </c>
      <c r="I41" s="9">
        <v>1</v>
      </c>
      <c r="J41" s="9">
        <v>78401360000</v>
      </c>
      <c r="K41" s="9" t="s">
        <v>66</v>
      </c>
      <c r="L41" s="10">
        <v>19900</v>
      </c>
      <c r="M41" s="7" t="s">
        <v>125</v>
      </c>
      <c r="N41" s="7" t="s">
        <v>133</v>
      </c>
      <c r="O41" s="7" t="s">
        <v>123</v>
      </c>
      <c r="P41" s="9" t="s">
        <v>182</v>
      </c>
      <c r="Q41" s="9" t="s">
        <v>77</v>
      </c>
      <c r="R41" s="9" t="s">
        <v>272</v>
      </c>
    </row>
    <row r="42" spans="1:18" ht="20.25" customHeight="1">
      <c r="A42" s="7">
        <v>13</v>
      </c>
      <c r="B42" s="7">
        <v>2</v>
      </c>
      <c r="C42" s="8" t="s">
        <v>90</v>
      </c>
      <c r="D42" s="8" t="s">
        <v>180</v>
      </c>
      <c r="E42" s="9" t="s">
        <v>271</v>
      </c>
      <c r="F42" s="9" t="s">
        <v>64</v>
      </c>
      <c r="G42" s="7">
        <v>876</v>
      </c>
      <c r="H42" s="7" t="s">
        <v>92</v>
      </c>
      <c r="I42" s="9">
        <v>1</v>
      </c>
      <c r="J42" s="9">
        <v>78401360000</v>
      </c>
      <c r="K42" s="9" t="s">
        <v>66</v>
      </c>
      <c r="L42" s="10">
        <v>2714.64</v>
      </c>
      <c r="M42" s="7" t="s">
        <v>121</v>
      </c>
      <c r="N42" s="7" t="s">
        <v>121</v>
      </c>
      <c r="O42" s="7" t="s">
        <v>123</v>
      </c>
      <c r="P42" s="9" t="s">
        <v>67</v>
      </c>
      <c r="Q42" s="9" t="s">
        <v>68</v>
      </c>
      <c r="R42" s="9" t="s">
        <v>273</v>
      </c>
    </row>
    <row r="43" spans="1:18" ht="20.25" customHeight="1">
      <c r="A43" s="7">
        <v>13</v>
      </c>
      <c r="B43" s="7">
        <v>3</v>
      </c>
      <c r="C43" s="8" t="s">
        <v>165</v>
      </c>
      <c r="D43" s="8" t="s">
        <v>180</v>
      </c>
      <c r="E43" s="9" t="s">
        <v>183</v>
      </c>
      <c r="F43" s="9" t="s">
        <v>76</v>
      </c>
      <c r="G43" s="7">
        <v>876</v>
      </c>
      <c r="H43" s="7" t="s">
        <v>92</v>
      </c>
      <c r="I43" s="9">
        <v>1</v>
      </c>
      <c r="J43" s="9">
        <v>78401360000</v>
      </c>
      <c r="K43" s="9" t="s">
        <v>66</v>
      </c>
      <c r="L43" s="10">
        <v>388.52</v>
      </c>
      <c r="M43" s="7" t="s">
        <v>121</v>
      </c>
      <c r="N43" s="7" t="s">
        <v>121</v>
      </c>
      <c r="O43" s="7" t="s">
        <v>123</v>
      </c>
      <c r="P43" s="9" t="s">
        <v>67</v>
      </c>
      <c r="Q43" s="9" t="s">
        <v>68</v>
      </c>
      <c r="R43" s="9" t="s">
        <v>273</v>
      </c>
    </row>
    <row r="44" spans="1:18" ht="20.25" customHeight="1">
      <c r="A44" s="7">
        <v>14</v>
      </c>
      <c r="B44" s="7">
        <v>1</v>
      </c>
      <c r="C44" s="8" t="s">
        <v>184</v>
      </c>
      <c r="D44" s="8" t="s">
        <v>185</v>
      </c>
      <c r="E44" s="9" t="s">
        <v>186</v>
      </c>
      <c r="F44" s="9" t="s">
        <v>76</v>
      </c>
      <c r="G44" s="7">
        <v>796</v>
      </c>
      <c r="H44" s="7" t="s">
        <v>65</v>
      </c>
      <c r="I44" s="9">
        <v>1</v>
      </c>
      <c r="J44" s="9">
        <v>78401360000</v>
      </c>
      <c r="K44" s="9" t="s">
        <v>66</v>
      </c>
      <c r="L44" s="10">
        <v>12000</v>
      </c>
      <c r="M44" s="7" t="s">
        <v>125</v>
      </c>
      <c r="N44" s="7" t="s">
        <v>133</v>
      </c>
      <c r="O44" s="7" t="s">
        <v>123</v>
      </c>
      <c r="P44" s="9" t="s">
        <v>67</v>
      </c>
      <c r="Q44" s="9" t="s">
        <v>68</v>
      </c>
      <c r="R44" s="9" t="s">
        <v>274</v>
      </c>
    </row>
    <row r="45" spans="1:18" ht="20.25" customHeight="1">
      <c r="A45" s="7">
        <v>15</v>
      </c>
      <c r="B45" s="7">
        <v>1</v>
      </c>
      <c r="C45" s="8" t="s">
        <v>152</v>
      </c>
      <c r="D45" s="8" t="s">
        <v>187</v>
      </c>
      <c r="E45" s="9" t="s">
        <v>188</v>
      </c>
      <c r="F45" s="9" t="s">
        <v>64</v>
      </c>
      <c r="G45" s="7">
        <v>796</v>
      </c>
      <c r="H45" s="7" t="s">
        <v>65</v>
      </c>
      <c r="I45" s="9">
        <v>1</v>
      </c>
      <c r="J45" s="9">
        <v>78401360000</v>
      </c>
      <c r="K45" s="9" t="s">
        <v>66</v>
      </c>
      <c r="L45" s="10">
        <v>31550</v>
      </c>
      <c r="M45" s="7" t="s">
        <v>131</v>
      </c>
      <c r="N45" s="7" t="s">
        <v>133</v>
      </c>
      <c r="O45" s="7" t="s">
        <v>123</v>
      </c>
      <c r="P45" s="9" t="s">
        <v>67</v>
      </c>
      <c r="Q45" s="9" t="s">
        <v>68</v>
      </c>
      <c r="R45" s="9" t="s">
        <v>275</v>
      </c>
    </row>
    <row r="46" spans="1:18" ht="20.25" customHeight="1">
      <c r="A46" s="7">
        <v>16</v>
      </c>
      <c r="B46" s="7">
        <v>1</v>
      </c>
      <c r="C46" s="8" t="s">
        <v>189</v>
      </c>
      <c r="D46" s="8" t="s">
        <v>190</v>
      </c>
      <c r="E46" s="9" t="s">
        <v>191</v>
      </c>
      <c r="F46" s="9" t="s">
        <v>76</v>
      </c>
      <c r="G46" s="7">
        <v>796</v>
      </c>
      <c r="H46" s="7" t="s">
        <v>65</v>
      </c>
      <c r="I46" s="9">
        <v>1</v>
      </c>
      <c r="J46" s="9">
        <v>78401360000</v>
      </c>
      <c r="K46" s="9" t="s">
        <v>66</v>
      </c>
      <c r="L46" s="10">
        <v>11500</v>
      </c>
      <c r="M46" s="7" t="s">
        <v>131</v>
      </c>
      <c r="N46" s="7" t="s">
        <v>133</v>
      </c>
      <c r="O46" s="7" t="s">
        <v>123</v>
      </c>
      <c r="P46" s="9" t="s">
        <v>67</v>
      </c>
      <c r="Q46" s="9" t="s">
        <v>68</v>
      </c>
      <c r="R46" s="9" t="s">
        <v>276</v>
      </c>
    </row>
    <row r="47" spans="1:18" ht="20.25" customHeight="1">
      <c r="A47" s="7">
        <v>17</v>
      </c>
      <c r="B47" s="7">
        <v>1</v>
      </c>
      <c r="C47" s="8" t="s">
        <v>192</v>
      </c>
      <c r="D47" s="8" t="s">
        <v>193</v>
      </c>
      <c r="E47" s="9" t="s">
        <v>194</v>
      </c>
      <c r="F47" s="9" t="s">
        <v>64</v>
      </c>
      <c r="G47" s="7">
        <v>796</v>
      </c>
      <c r="H47" s="7" t="s">
        <v>65</v>
      </c>
      <c r="I47" s="9">
        <v>1</v>
      </c>
      <c r="J47" s="9">
        <v>78401360000</v>
      </c>
      <c r="K47" s="9" t="s">
        <v>66</v>
      </c>
      <c r="L47" s="10">
        <v>11300</v>
      </c>
      <c r="M47" s="7" t="s">
        <v>125</v>
      </c>
      <c r="N47" s="7" t="s">
        <v>131</v>
      </c>
      <c r="O47" s="7" t="s">
        <v>123</v>
      </c>
      <c r="P47" s="9" t="s">
        <v>67</v>
      </c>
      <c r="Q47" s="9" t="s">
        <v>68</v>
      </c>
      <c r="R47" s="9" t="s">
        <v>278</v>
      </c>
    </row>
    <row r="48" spans="1:18" ht="20.25" customHeight="1">
      <c r="A48" s="7">
        <v>17</v>
      </c>
      <c r="B48" s="7">
        <v>2</v>
      </c>
      <c r="C48" s="8" t="s">
        <v>192</v>
      </c>
      <c r="D48" s="8" t="s">
        <v>193</v>
      </c>
      <c r="E48" s="9" t="s">
        <v>277</v>
      </c>
      <c r="F48" s="9" t="s">
        <v>64</v>
      </c>
      <c r="G48" s="7">
        <v>796</v>
      </c>
      <c r="H48" s="7" t="s">
        <v>65</v>
      </c>
      <c r="I48" s="9">
        <v>1</v>
      </c>
      <c r="J48" s="9">
        <v>78401360000</v>
      </c>
      <c r="K48" s="9" t="s">
        <v>66</v>
      </c>
      <c r="L48" s="10">
        <v>2236.86</v>
      </c>
      <c r="M48" s="7" t="s">
        <v>122</v>
      </c>
      <c r="N48" s="7" t="s">
        <v>122</v>
      </c>
      <c r="O48" s="7" t="s">
        <v>123</v>
      </c>
      <c r="P48" s="9" t="s">
        <v>67</v>
      </c>
      <c r="Q48" s="9" t="s">
        <v>68</v>
      </c>
      <c r="R48" s="9" t="s">
        <v>276</v>
      </c>
    </row>
    <row r="49" spans="1:18" ht="20.25" customHeight="1">
      <c r="A49" s="7">
        <v>18</v>
      </c>
      <c r="B49" s="7">
        <v>1</v>
      </c>
      <c r="C49" s="8" t="s">
        <v>195</v>
      </c>
      <c r="D49" s="8" t="s">
        <v>196</v>
      </c>
      <c r="E49" s="9" t="s">
        <v>197</v>
      </c>
      <c r="F49" s="9" t="s">
        <v>64</v>
      </c>
      <c r="G49" s="7">
        <v>876</v>
      </c>
      <c r="H49" s="7" t="s">
        <v>92</v>
      </c>
      <c r="I49" s="9">
        <v>1</v>
      </c>
      <c r="J49" s="9">
        <v>78401360000</v>
      </c>
      <c r="K49" s="9" t="s">
        <v>66</v>
      </c>
      <c r="L49" s="10">
        <v>28648</v>
      </c>
      <c r="M49" s="7" t="s">
        <v>125</v>
      </c>
      <c r="N49" s="7" t="s">
        <v>133</v>
      </c>
      <c r="O49" s="7" t="s">
        <v>123</v>
      </c>
      <c r="P49" s="9" t="s">
        <v>67</v>
      </c>
      <c r="Q49" s="9" t="s">
        <v>68</v>
      </c>
      <c r="R49" s="9" t="s">
        <v>279</v>
      </c>
    </row>
    <row r="50" spans="1:1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 t="s">
        <v>70</v>
      </c>
      <c r="L50" s="12">
        <f>SUM(L26:L49)</f>
        <v>395327.56000000006</v>
      </c>
      <c r="M50" s="11"/>
      <c r="N50" s="11"/>
      <c r="O50" s="11"/>
      <c r="P50" s="11"/>
      <c r="Q50" s="11"/>
      <c r="R50" s="11"/>
    </row>
    <row r="51" spans="1:18" ht="31.5">
      <c r="A51" s="7">
        <v>1005</v>
      </c>
      <c r="B51" s="7">
        <v>1</v>
      </c>
      <c r="C51" s="8" t="s">
        <v>202</v>
      </c>
      <c r="D51" s="7">
        <v>2911020</v>
      </c>
      <c r="E51" s="9" t="s">
        <v>204</v>
      </c>
      <c r="F51" s="9" t="s">
        <v>64</v>
      </c>
      <c r="G51" s="7">
        <v>796</v>
      </c>
      <c r="H51" s="7" t="s">
        <v>65</v>
      </c>
      <c r="I51" s="9">
        <v>1</v>
      </c>
      <c r="J51" s="9">
        <v>78401360000</v>
      </c>
      <c r="K51" s="9" t="s">
        <v>73</v>
      </c>
      <c r="L51" s="10">
        <v>3505</v>
      </c>
      <c r="M51" s="7" t="s">
        <v>129</v>
      </c>
      <c r="N51" s="7" t="s">
        <v>135</v>
      </c>
      <c r="O51" s="7" t="s">
        <v>123</v>
      </c>
      <c r="P51" s="9" t="s">
        <v>67</v>
      </c>
      <c r="Q51" s="9" t="s">
        <v>68</v>
      </c>
      <c r="R51" s="9" t="s">
        <v>282</v>
      </c>
    </row>
    <row r="52" spans="1:18" ht="31.5">
      <c r="A52" s="7">
        <v>1008</v>
      </c>
      <c r="B52" s="7">
        <v>1</v>
      </c>
      <c r="C52" s="8" t="s">
        <v>205</v>
      </c>
      <c r="D52" s="7">
        <v>2915020</v>
      </c>
      <c r="E52" s="9" t="s">
        <v>206</v>
      </c>
      <c r="F52" s="9" t="s">
        <v>76</v>
      </c>
      <c r="G52" s="7">
        <v>796</v>
      </c>
      <c r="H52" s="7" t="s">
        <v>65</v>
      </c>
      <c r="I52" s="9">
        <v>1</v>
      </c>
      <c r="J52" s="9">
        <v>78401360000</v>
      </c>
      <c r="K52" s="9" t="s">
        <v>73</v>
      </c>
      <c r="L52" s="10">
        <v>280</v>
      </c>
      <c r="M52" s="7" t="s">
        <v>125</v>
      </c>
      <c r="N52" s="7" t="s">
        <v>133</v>
      </c>
      <c r="O52" s="7" t="s">
        <v>123</v>
      </c>
      <c r="P52" s="9" t="s">
        <v>67</v>
      </c>
      <c r="Q52" s="9" t="s">
        <v>68</v>
      </c>
      <c r="R52" s="9" t="s">
        <v>283</v>
      </c>
    </row>
    <row r="53" spans="1:18" ht="21">
      <c r="A53" s="7">
        <v>1010</v>
      </c>
      <c r="B53" s="7">
        <v>1</v>
      </c>
      <c r="C53" s="8" t="s">
        <v>207</v>
      </c>
      <c r="D53" s="7">
        <v>2720000</v>
      </c>
      <c r="E53" s="9" t="s">
        <v>208</v>
      </c>
      <c r="F53" s="9" t="s">
        <v>76</v>
      </c>
      <c r="G53" s="7">
        <v>796</v>
      </c>
      <c r="H53" s="7" t="s">
        <v>65</v>
      </c>
      <c r="I53" s="9">
        <v>1</v>
      </c>
      <c r="J53" s="9">
        <v>78401360000</v>
      </c>
      <c r="K53" s="9" t="s">
        <v>73</v>
      </c>
      <c r="L53" s="10">
        <v>2600</v>
      </c>
      <c r="M53" s="7" t="s">
        <v>245</v>
      </c>
      <c r="N53" s="7" t="s">
        <v>133</v>
      </c>
      <c r="O53" s="7" t="s">
        <v>123</v>
      </c>
      <c r="P53" s="9" t="s">
        <v>67</v>
      </c>
      <c r="Q53" s="9" t="s">
        <v>68</v>
      </c>
      <c r="R53" s="9" t="s">
        <v>284</v>
      </c>
    </row>
    <row r="54" spans="1:18" ht="21">
      <c r="A54" s="7">
        <v>1011</v>
      </c>
      <c r="B54" s="7">
        <v>1</v>
      </c>
      <c r="C54" s="8" t="s">
        <v>209</v>
      </c>
      <c r="D54" s="7">
        <v>3110000</v>
      </c>
      <c r="E54" s="9" t="s">
        <v>210</v>
      </c>
      <c r="F54" s="9" t="s">
        <v>76</v>
      </c>
      <c r="G54" s="7">
        <v>796</v>
      </c>
      <c r="H54" s="7" t="s">
        <v>65</v>
      </c>
      <c r="I54" s="9">
        <v>1</v>
      </c>
      <c r="J54" s="9">
        <v>78401360000</v>
      </c>
      <c r="K54" s="9" t="s">
        <v>73</v>
      </c>
      <c r="L54" s="10">
        <v>5600</v>
      </c>
      <c r="M54" s="7" t="s">
        <v>125</v>
      </c>
      <c r="N54" s="7" t="s">
        <v>125</v>
      </c>
      <c r="O54" s="7" t="s">
        <v>121</v>
      </c>
      <c r="P54" s="9" t="s">
        <v>67</v>
      </c>
      <c r="Q54" s="9" t="s">
        <v>68</v>
      </c>
      <c r="R54" s="9" t="s">
        <v>285</v>
      </c>
    </row>
    <row r="55" spans="1:18" ht="31.5">
      <c r="A55" s="7">
        <v>1013</v>
      </c>
      <c r="B55" s="7">
        <v>1</v>
      </c>
      <c r="C55" s="8" t="s">
        <v>211</v>
      </c>
      <c r="D55" s="7">
        <v>2710000</v>
      </c>
      <c r="E55" s="9" t="s">
        <v>212</v>
      </c>
      <c r="F55" s="9" t="s">
        <v>64</v>
      </c>
      <c r="G55" s="7">
        <v>796</v>
      </c>
      <c r="H55" s="7" t="s">
        <v>65</v>
      </c>
      <c r="I55" s="9">
        <v>1</v>
      </c>
      <c r="J55" s="9">
        <v>78401360000</v>
      </c>
      <c r="K55" s="9" t="s">
        <v>73</v>
      </c>
      <c r="L55" s="10">
        <v>510</v>
      </c>
      <c r="M55" s="7" t="s">
        <v>246</v>
      </c>
      <c r="N55" s="7" t="s">
        <v>125</v>
      </c>
      <c r="O55" s="7" t="s">
        <v>123</v>
      </c>
      <c r="P55" s="9" t="s">
        <v>67</v>
      </c>
      <c r="Q55" s="9" t="s">
        <v>68</v>
      </c>
      <c r="R55" s="9" t="s">
        <v>286</v>
      </c>
    </row>
    <row r="56" spans="1:18" ht="2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 t="s">
        <v>79</v>
      </c>
      <c r="L56" s="12">
        <f>SUM(L51:L55)</f>
        <v>12495</v>
      </c>
      <c r="M56" s="11"/>
      <c r="N56" s="11"/>
      <c r="O56" s="11"/>
      <c r="P56" s="11"/>
      <c r="Q56" s="11"/>
      <c r="R56" s="11"/>
    </row>
    <row r="57" spans="1:18" ht="21">
      <c r="A57" s="7">
        <v>2006</v>
      </c>
      <c r="B57" s="7">
        <v>1</v>
      </c>
      <c r="C57" s="8" t="s">
        <v>202</v>
      </c>
      <c r="D57" s="7">
        <v>2911020</v>
      </c>
      <c r="E57" s="9" t="s">
        <v>214</v>
      </c>
      <c r="F57" s="9" t="s">
        <v>64</v>
      </c>
      <c r="G57" s="7">
        <v>796</v>
      </c>
      <c r="H57" s="7" t="s">
        <v>65</v>
      </c>
      <c r="I57" s="9">
        <v>1</v>
      </c>
      <c r="J57" s="9">
        <v>11000000000</v>
      </c>
      <c r="K57" s="9" t="s">
        <v>82</v>
      </c>
      <c r="L57" s="10">
        <v>26323</v>
      </c>
      <c r="M57" s="7" t="s">
        <v>129</v>
      </c>
      <c r="N57" s="7" t="s">
        <v>125</v>
      </c>
      <c r="O57" s="7" t="s">
        <v>126</v>
      </c>
      <c r="P57" s="9" t="s">
        <v>67</v>
      </c>
      <c r="Q57" s="9" t="s">
        <v>68</v>
      </c>
      <c r="R57" s="9" t="s">
        <v>287</v>
      </c>
    </row>
    <row r="58" spans="1:18" ht="21">
      <c r="A58" s="7">
        <v>2009</v>
      </c>
      <c r="B58" s="7">
        <v>1</v>
      </c>
      <c r="C58" s="8" t="s">
        <v>90</v>
      </c>
      <c r="D58" s="7">
        <v>3313000</v>
      </c>
      <c r="E58" s="9" t="s">
        <v>215</v>
      </c>
      <c r="F58" s="9" t="s">
        <v>76</v>
      </c>
      <c r="G58" s="7">
        <v>796</v>
      </c>
      <c r="H58" s="7" t="s">
        <v>65</v>
      </c>
      <c r="I58" s="9">
        <v>1</v>
      </c>
      <c r="J58" s="9">
        <v>11000000000</v>
      </c>
      <c r="K58" s="9" t="s">
        <v>82</v>
      </c>
      <c r="L58" s="10">
        <v>248</v>
      </c>
      <c r="M58" s="7" t="s">
        <v>256</v>
      </c>
      <c r="N58" s="7" t="s">
        <v>133</v>
      </c>
      <c r="O58" s="7" t="s">
        <v>133</v>
      </c>
      <c r="P58" s="9" t="s">
        <v>182</v>
      </c>
      <c r="Q58" s="9" t="s">
        <v>77</v>
      </c>
      <c r="R58" s="9" t="s">
        <v>288</v>
      </c>
    </row>
    <row r="59" spans="1:18" ht="21">
      <c r="A59" s="7">
        <v>2012</v>
      </c>
      <c r="B59" s="7">
        <v>1</v>
      </c>
      <c r="C59" s="8" t="s">
        <v>202</v>
      </c>
      <c r="D59" s="7">
        <v>2911020</v>
      </c>
      <c r="E59" s="9" t="s">
        <v>216</v>
      </c>
      <c r="F59" s="9" t="s">
        <v>76</v>
      </c>
      <c r="G59" s="7">
        <v>796</v>
      </c>
      <c r="H59" s="7" t="s">
        <v>65</v>
      </c>
      <c r="I59" s="9">
        <v>1</v>
      </c>
      <c r="J59" s="9">
        <v>11000000000</v>
      </c>
      <c r="K59" s="9" t="s">
        <v>82</v>
      </c>
      <c r="L59" s="10">
        <v>629</v>
      </c>
      <c r="M59" s="7" t="s">
        <v>124</v>
      </c>
      <c r="N59" s="7" t="s">
        <v>124</v>
      </c>
      <c r="O59" s="7" t="s">
        <v>123</v>
      </c>
      <c r="P59" s="9" t="s">
        <v>67</v>
      </c>
      <c r="Q59" s="9" t="s">
        <v>68</v>
      </c>
      <c r="R59" s="9" t="s">
        <v>289</v>
      </c>
    </row>
    <row r="60" spans="1:18" ht="21">
      <c r="A60" s="7">
        <v>2018</v>
      </c>
      <c r="B60" s="7">
        <v>1</v>
      </c>
      <c r="C60" s="8" t="s">
        <v>217</v>
      </c>
      <c r="D60" s="7">
        <v>3130000</v>
      </c>
      <c r="E60" s="9" t="s">
        <v>218</v>
      </c>
      <c r="F60" s="9" t="s">
        <v>64</v>
      </c>
      <c r="G60" s="7">
        <v>876</v>
      </c>
      <c r="H60" s="7" t="s">
        <v>92</v>
      </c>
      <c r="I60" s="9">
        <v>1</v>
      </c>
      <c r="J60" s="9">
        <v>11000000000</v>
      </c>
      <c r="K60" s="9" t="s">
        <v>82</v>
      </c>
      <c r="L60" s="10">
        <v>450</v>
      </c>
      <c r="M60" s="7" t="s">
        <v>257</v>
      </c>
      <c r="N60" s="7" t="s">
        <v>125</v>
      </c>
      <c r="O60" s="7" t="s">
        <v>135</v>
      </c>
      <c r="P60" s="9" t="s">
        <v>219</v>
      </c>
      <c r="Q60" s="9" t="s">
        <v>68</v>
      </c>
      <c r="R60" s="9" t="s">
        <v>290</v>
      </c>
    </row>
    <row r="61" spans="1:18" ht="21">
      <c r="A61" s="7">
        <v>2019</v>
      </c>
      <c r="B61" s="7">
        <v>1</v>
      </c>
      <c r="C61" s="8" t="s">
        <v>209</v>
      </c>
      <c r="D61" s="8" t="s">
        <v>220</v>
      </c>
      <c r="E61" s="9" t="s">
        <v>221</v>
      </c>
      <c r="F61" s="9" t="s">
        <v>76</v>
      </c>
      <c r="G61" s="7">
        <v>876</v>
      </c>
      <c r="H61" s="7" t="s">
        <v>92</v>
      </c>
      <c r="I61" s="9">
        <v>1</v>
      </c>
      <c r="J61" s="9">
        <v>11000000000</v>
      </c>
      <c r="K61" s="9" t="s">
        <v>82</v>
      </c>
      <c r="L61" s="10">
        <v>700</v>
      </c>
      <c r="M61" s="7" t="s">
        <v>133</v>
      </c>
      <c r="N61" s="7" t="s">
        <v>133</v>
      </c>
      <c r="O61" s="7" t="s">
        <v>135</v>
      </c>
      <c r="P61" s="9" t="s">
        <v>67</v>
      </c>
      <c r="Q61" s="9" t="s">
        <v>68</v>
      </c>
      <c r="R61" s="9" t="s">
        <v>291</v>
      </c>
    </row>
    <row r="62" spans="1:18" ht="21">
      <c r="A62" s="7">
        <v>2019</v>
      </c>
      <c r="B62" s="7">
        <v>2</v>
      </c>
      <c r="C62" s="8" t="s">
        <v>292</v>
      </c>
      <c r="D62" s="8" t="s">
        <v>293</v>
      </c>
      <c r="E62" s="9" t="s">
        <v>221</v>
      </c>
      <c r="F62" s="9" t="s">
        <v>64</v>
      </c>
      <c r="G62" s="7">
        <v>796</v>
      </c>
      <c r="H62" s="7" t="s">
        <v>65</v>
      </c>
      <c r="I62" s="9">
        <v>1</v>
      </c>
      <c r="J62" s="9">
        <v>11000000000</v>
      </c>
      <c r="K62" s="9" t="s">
        <v>82</v>
      </c>
      <c r="L62" s="10">
        <v>700</v>
      </c>
      <c r="M62" s="7" t="s">
        <v>122</v>
      </c>
      <c r="N62" s="7" t="s">
        <v>126</v>
      </c>
      <c r="O62" s="7" t="s">
        <v>126</v>
      </c>
      <c r="P62" s="9" t="s">
        <v>67</v>
      </c>
      <c r="Q62" s="9" t="s">
        <v>68</v>
      </c>
      <c r="R62" s="9" t="s">
        <v>291</v>
      </c>
    </row>
    <row r="63" spans="1:18" ht="21">
      <c r="A63" s="7">
        <v>2020</v>
      </c>
      <c r="B63" s="7">
        <v>1</v>
      </c>
      <c r="C63" s="8" t="s">
        <v>223</v>
      </c>
      <c r="D63" s="8" t="s">
        <v>224</v>
      </c>
      <c r="E63" s="9" t="s">
        <v>225</v>
      </c>
      <c r="F63" s="9" t="s">
        <v>64</v>
      </c>
      <c r="G63" s="7">
        <v>876</v>
      </c>
      <c r="H63" s="7" t="s">
        <v>92</v>
      </c>
      <c r="I63" s="9">
        <v>1</v>
      </c>
      <c r="J63" s="9">
        <v>11000000000</v>
      </c>
      <c r="K63" s="9" t="s">
        <v>82</v>
      </c>
      <c r="L63" s="10">
        <v>1800</v>
      </c>
      <c r="M63" s="7" t="s">
        <v>133</v>
      </c>
      <c r="N63" s="7" t="s">
        <v>133</v>
      </c>
      <c r="O63" s="7" t="s">
        <v>255</v>
      </c>
      <c r="P63" s="9" t="s">
        <v>67</v>
      </c>
      <c r="Q63" s="9" t="s">
        <v>68</v>
      </c>
      <c r="R63" s="9" t="s">
        <v>294</v>
      </c>
    </row>
    <row r="64" spans="1:18" ht="21">
      <c r="A64" s="7">
        <v>2021</v>
      </c>
      <c r="B64" s="7">
        <v>1</v>
      </c>
      <c r="C64" s="8" t="s">
        <v>223</v>
      </c>
      <c r="D64" s="8" t="s">
        <v>224</v>
      </c>
      <c r="E64" s="9" t="s">
        <v>226</v>
      </c>
      <c r="F64" s="9" t="s">
        <v>64</v>
      </c>
      <c r="G64" s="7">
        <v>876</v>
      </c>
      <c r="H64" s="7" t="s">
        <v>92</v>
      </c>
      <c r="I64" s="9">
        <v>1</v>
      </c>
      <c r="J64" s="9">
        <v>11000000000</v>
      </c>
      <c r="K64" s="9" t="s">
        <v>82</v>
      </c>
      <c r="L64" s="10">
        <v>850</v>
      </c>
      <c r="M64" s="7" t="s">
        <v>131</v>
      </c>
      <c r="N64" s="7" t="s">
        <v>133</v>
      </c>
      <c r="O64" s="7" t="s">
        <v>255</v>
      </c>
      <c r="P64" s="9" t="s">
        <v>67</v>
      </c>
      <c r="Q64" s="9" t="s">
        <v>68</v>
      </c>
      <c r="R64" s="9" t="s">
        <v>295</v>
      </c>
    </row>
    <row r="65" spans="1:18" ht="21">
      <c r="A65" s="7">
        <v>2022</v>
      </c>
      <c r="B65" s="7">
        <v>1</v>
      </c>
      <c r="C65" s="8" t="s">
        <v>227</v>
      </c>
      <c r="D65" s="8" t="s">
        <v>228</v>
      </c>
      <c r="E65" s="9" t="s">
        <v>229</v>
      </c>
      <c r="F65" s="9" t="s">
        <v>64</v>
      </c>
      <c r="G65" s="7">
        <v>876</v>
      </c>
      <c r="H65" s="7" t="s">
        <v>92</v>
      </c>
      <c r="I65" s="9">
        <v>1</v>
      </c>
      <c r="J65" s="9">
        <v>11000000000</v>
      </c>
      <c r="K65" s="9" t="s">
        <v>82</v>
      </c>
      <c r="L65" s="10">
        <v>473</v>
      </c>
      <c r="M65" s="7" t="s">
        <v>131</v>
      </c>
      <c r="N65" s="7" t="s">
        <v>133</v>
      </c>
      <c r="O65" s="7" t="s">
        <v>133</v>
      </c>
      <c r="P65" s="9" t="s">
        <v>67</v>
      </c>
      <c r="Q65" s="9" t="s">
        <v>68</v>
      </c>
      <c r="R65" s="9" t="s">
        <v>296</v>
      </c>
    </row>
    <row r="66" spans="1:18" ht="21">
      <c r="A66" s="7">
        <v>2023</v>
      </c>
      <c r="B66" s="7">
        <v>1</v>
      </c>
      <c r="C66" s="8" t="s">
        <v>201</v>
      </c>
      <c r="D66" s="8" t="s">
        <v>230</v>
      </c>
      <c r="E66" s="9" t="s">
        <v>231</v>
      </c>
      <c r="F66" s="9" t="s">
        <v>64</v>
      </c>
      <c r="G66" s="7">
        <v>876</v>
      </c>
      <c r="H66" s="7" t="s">
        <v>92</v>
      </c>
      <c r="I66" s="9">
        <v>1</v>
      </c>
      <c r="J66" s="9">
        <v>11000000000</v>
      </c>
      <c r="K66" s="9" t="s">
        <v>82</v>
      </c>
      <c r="L66" s="10">
        <v>634</v>
      </c>
      <c r="M66" s="7" t="s">
        <v>131</v>
      </c>
      <c r="N66" s="7" t="s">
        <v>133</v>
      </c>
      <c r="O66" s="7" t="s">
        <v>133</v>
      </c>
      <c r="P66" s="9" t="s">
        <v>67</v>
      </c>
      <c r="Q66" s="9" t="s">
        <v>68</v>
      </c>
      <c r="R66" s="9" t="s">
        <v>297</v>
      </c>
    </row>
    <row r="67" spans="1:18" ht="21">
      <c r="A67" s="7">
        <v>2024</v>
      </c>
      <c r="B67" s="7">
        <v>1</v>
      </c>
      <c r="C67" s="8" t="s">
        <v>232</v>
      </c>
      <c r="D67" s="8" t="s">
        <v>233</v>
      </c>
      <c r="E67" s="9" t="s">
        <v>234</v>
      </c>
      <c r="F67" s="9" t="s">
        <v>64</v>
      </c>
      <c r="G67" s="7">
        <v>876</v>
      </c>
      <c r="H67" s="7" t="s">
        <v>92</v>
      </c>
      <c r="I67" s="9">
        <v>1</v>
      </c>
      <c r="J67" s="9">
        <v>11000000000</v>
      </c>
      <c r="K67" s="9" t="s">
        <v>82</v>
      </c>
      <c r="L67" s="10">
        <v>2876</v>
      </c>
      <c r="M67" s="7" t="s">
        <v>135</v>
      </c>
      <c r="N67" s="7" t="s">
        <v>135</v>
      </c>
      <c r="O67" s="7" t="s">
        <v>135</v>
      </c>
      <c r="P67" s="9" t="s">
        <v>67</v>
      </c>
      <c r="Q67" s="9" t="s">
        <v>68</v>
      </c>
      <c r="R67" s="9" t="s">
        <v>298</v>
      </c>
    </row>
    <row r="68" spans="1:18" ht="21">
      <c r="A68" s="7">
        <v>2025</v>
      </c>
      <c r="B68" s="7">
        <v>1</v>
      </c>
      <c r="C68" s="8" t="s">
        <v>235</v>
      </c>
      <c r="D68" s="8" t="s">
        <v>230</v>
      </c>
      <c r="E68" s="9" t="s">
        <v>236</v>
      </c>
      <c r="F68" s="9" t="s">
        <v>76</v>
      </c>
      <c r="G68" s="7">
        <v>876</v>
      </c>
      <c r="H68" s="7" t="s">
        <v>92</v>
      </c>
      <c r="I68" s="9">
        <v>1</v>
      </c>
      <c r="J68" s="9">
        <v>11000000000</v>
      </c>
      <c r="K68" s="9" t="s">
        <v>82</v>
      </c>
      <c r="L68" s="10">
        <v>1900</v>
      </c>
      <c r="M68" s="7" t="s">
        <v>135</v>
      </c>
      <c r="N68" s="7" t="s">
        <v>121</v>
      </c>
      <c r="O68" s="7" t="s">
        <v>255</v>
      </c>
      <c r="P68" s="9" t="s">
        <v>93</v>
      </c>
      <c r="Q68" s="9" t="s">
        <v>68</v>
      </c>
      <c r="R68" s="9" t="s">
        <v>299</v>
      </c>
    </row>
    <row r="69" spans="1:18" ht="21">
      <c r="A69" s="7">
        <v>2026</v>
      </c>
      <c r="B69" s="7">
        <v>1</v>
      </c>
      <c r="C69" s="8" t="s">
        <v>222</v>
      </c>
      <c r="D69" s="7">
        <v>3110000</v>
      </c>
      <c r="E69" s="9" t="s">
        <v>237</v>
      </c>
      <c r="F69" s="9" t="s">
        <v>64</v>
      </c>
      <c r="G69" s="7">
        <v>796</v>
      </c>
      <c r="H69" s="7" t="s">
        <v>65</v>
      </c>
      <c r="I69" s="9">
        <v>1</v>
      </c>
      <c r="J69" s="9">
        <v>11000000000</v>
      </c>
      <c r="K69" s="9" t="s">
        <v>82</v>
      </c>
      <c r="L69" s="10">
        <v>984</v>
      </c>
      <c r="M69" s="7" t="s">
        <v>121</v>
      </c>
      <c r="N69" s="7" t="s">
        <v>126</v>
      </c>
      <c r="O69" s="7" t="s">
        <v>126</v>
      </c>
      <c r="P69" s="9" t="s">
        <v>67</v>
      </c>
      <c r="Q69" s="9" t="s">
        <v>68</v>
      </c>
      <c r="R69" s="9" t="s">
        <v>238</v>
      </c>
    </row>
    <row r="70" spans="1:18" ht="21">
      <c r="A70" s="7">
        <v>2027</v>
      </c>
      <c r="B70" s="7">
        <v>1</v>
      </c>
      <c r="C70" s="8" t="s">
        <v>202</v>
      </c>
      <c r="D70" s="8" t="s">
        <v>200</v>
      </c>
      <c r="E70" s="9" t="s">
        <v>239</v>
      </c>
      <c r="F70" s="9" t="s">
        <v>64</v>
      </c>
      <c r="G70" s="7">
        <v>796</v>
      </c>
      <c r="H70" s="7" t="s">
        <v>65</v>
      </c>
      <c r="I70" s="9">
        <v>1</v>
      </c>
      <c r="J70" s="9">
        <v>11000000000</v>
      </c>
      <c r="K70" s="9" t="s">
        <v>82</v>
      </c>
      <c r="L70" s="10">
        <v>624</v>
      </c>
      <c r="M70" s="7" t="s">
        <v>255</v>
      </c>
      <c r="N70" s="7" t="s">
        <v>126</v>
      </c>
      <c r="O70" s="7" t="s">
        <v>126</v>
      </c>
      <c r="P70" s="9" t="s">
        <v>67</v>
      </c>
      <c r="Q70" s="9" t="s">
        <v>68</v>
      </c>
      <c r="R70" s="9" t="s">
        <v>300</v>
      </c>
    </row>
    <row r="71" spans="1:18" ht="21">
      <c r="A71" s="7">
        <v>2027</v>
      </c>
      <c r="B71" s="7">
        <v>2</v>
      </c>
      <c r="C71" s="8" t="s">
        <v>202</v>
      </c>
      <c r="D71" s="8" t="s">
        <v>200</v>
      </c>
      <c r="E71" s="9" t="s">
        <v>240</v>
      </c>
      <c r="F71" s="9" t="s">
        <v>64</v>
      </c>
      <c r="G71" s="7">
        <v>796</v>
      </c>
      <c r="H71" s="7" t="s">
        <v>65</v>
      </c>
      <c r="I71" s="9">
        <v>1</v>
      </c>
      <c r="J71" s="9">
        <v>11000000000</v>
      </c>
      <c r="K71" s="9" t="s">
        <v>82</v>
      </c>
      <c r="L71" s="10">
        <v>661</v>
      </c>
      <c r="M71" s="7" t="s">
        <v>255</v>
      </c>
      <c r="N71" s="7" t="s">
        <v>126</v>
      </c>
      <c r="O71" s="7" t="s">
        <v>126</v>
      </c>
      <c r="P71" s="9" t="s">
        <v>67</v>
      </c>
      <c r="Q71" s="9" t="s">
        <v>68</v>
      </c>
      <c r="R71" s="9" t="s">
        <v>300</v>
      </c>
    </row>
    <row r="72" spans="1:18" ht="2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 t="s">
        <v>85</v>
      </c>
      <c r="L72" s="12">
        <f>SUM(L57:L71)</f>
        <v>39852</v>
      </c>
      <c r="M72" s="11"/>
      <c r="N72" s="11"/>
      <c r="O72" s="11"/>
      <c r="P72" s="11"/>
      <c r="Q72" s="11"/>
      <c r="R72" s="11"/>
    </row>
    <row r="73" spans="1:18" ht="31.5">
      <c r="A73" s="7">
        <v>5002</v>
      </c>
      <c r="B73" s="7">
        <v>1</v>
      </c>
      <c r="C73" s="8" t="s">
        <v>241</v>
      </c>
      <c r="D73" s="7">
        <v>2690000</v>
      </c>
      <c r="E73" s="9" t="s">
        <v>242</v>
      </c>
      <c r="F73" s="9" t="s">
        <v>64</v>
      </c>
      <c r="G73" s="7">
        <v>796</v>
      </c>
      <c r="H73" s="7" t="s">
        <v>65</v>
      </c>
      <c r="I73" s="9">
        <v>1</v>
      </c>
      <c r="J73" s="9">
        <v>49000000000</v>
      </c>
      <c r="K73" s="9" t="s">
        <v>103</v>
      </c>
      <c r="L73" s="10">
        <v>451</v>
      </c>
      <c r="M73" s="7" t="s">
        <v>245</v>
      </c>
      <c r="N73" s="7" t="s">
        <v>125</v>
      </c>
      <c r="O73" s="7" t="s">
        <v>123</v>
      </c>
      <c r="P73" s="9" t="s">
        <v>67</v>
      </c>
      <c r="Q73" s="9" t="s">
        <v>68</v>
      </c>
      <c r="R73" s="9" t="s">
        <v>301</v>
      </c>
    </row>
    <row r="74" spans="1:18" s="27" customFormat="1" ht="31.5">
      <c r="A74" s="23">
        <v>5004</v>
      </c>
      <c r="B74" s="23">
        <v>1</v>
      </c>
      <c r="C74" s="24" t="s">
        <v>199</v>
      </c>
      <c r="D74" s="24" t="s">
        <v>200</v>
      </c>
      <c r="E74" s="25" t="s">
        <v>243</v>
      </c>
      <c r="F74" s="25" t="s">
        <v>64</v>
      </c>
      <c r="G74" s="23">
        <v>876</v>
      </c>
      <c r="H74" s="23" t="s">
        <v>92</v>
      </c>
      <c r="I74" s="25">
        <v>1</v>
      </c>
      <c r="J74" s="25">
        <v>49000000000</v>
      </c>
      <c r="K74" s="25" t="s">
        <v>103</v>
      </c>
      <c r="L74" s="26">
        <v>115500</v>
      </c>
      <c r="M74" s="23" t="s">
        <v>126</v>
      </c>
      <c r="N74" s="23" t="s">
        <v>130</v>
      </c>
      <c r="O74" s="23" t="s">
        <v>251</v>
      </c>
      <c r="P74" s="25" t="s">
        <v>67</v>
      </c>
      <c r="Q74" s="25" t="s">
        <v>68</v>
      </c>
      <c r="R74" s="25" t="s">
        <v>258</v>
      </c>
    </row>
    <row r="75" spans="1:18" ht="21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 t="s">
        <v>106</v>
      </c>
      <c r="L75" s="12">
        <f>SUM(L73:L74)</f>
        <v>115951</v>
      </c>
      <c r="M75" s="11"/>
      <c r="N75" s="11"/>
      <c r="O75" s="11"/>
      <c r="P75" s="11"/>
      <c r="Q75" s="11"/>
      <c r="R75" s="11"/>
    </row>
    <row r="76" spans="1:18" s="27" customFormat="1" ht="21" customHeight="1">
      <c r="A76" s="28"/>
      <c r="B76" s="28"/>
      <c r="C76" s="28"/>
      <c r="D76" s="28"/>
      <c r="E76" s="28"/>
      <c r="F76" s="28"/>
      <c r="G76" s="28"/>
      <c r="H76" s="28"/>
      <c r="I76" s="28"/>
      <c r="J76" s="83" t="s">
        <v>138</v>
      </c>
      <c r="K76" s="84"/>
      <c r="L76" s="42">
        <f>(SUM(L26:L49))+(SUM(L51:L55))+(SUM(L57:L71))+L73</f>
        <v>448125.56000000006</v>
      </c>
      <c r="M76" s="28"/>
      <c r="N76" s="28"/>
      <c r="O76" s="28"/>
      <c r="P76" s="28"/>
      <c r="Q76" s="28"/>
      <c r="R76" s="28"/>
    </row>
    <row r="77" spans="1:18" s="27" customFormat="1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83" t="s">
        <v>139</v>
      </c>
      <c r="K77" s="84"/>
      <c r="L77" s="29">
        <f>L74</f>
        <v>115500</v>
      </c>
      <c r="M77" s="28"/>
      <c r="N77" s="28"/>
      <c r="O77" s="28"/>
      <c r="P77" s="28"/>
      <c r="Q77" s="28"/>
      <c r="R77" s="28"/>
    </row>
    <row r="78" spans="1:18" s="27" customFormat="1" ht="15">
      <c r="A78" s="28"/>
      <c r="B78" s="28"/>
      <c r="C78" s="28"/>
      <c r="D78" s="28"/>
      <c r="E78" s="28"/>
      <c r="F78" s="28"/>
      <c r="G78" s="28"/>
      <c r="H78" s="28"/>
      <c r="I78" s="28"/>
      <c r="J78" s="83" t="s">
        <v>140</v>
      </c>
      <c r="K78" s="84"/>
      <c r="L78" s="29">
        <f>L50+L56+L72+L75</f>
        <v>563625.56</v>
      </c>
      <c r="M78" s="28"/>
      <c r="N78" s="28"/>
      <c r="O78" s="28"/>
      <c r="P78" s="28"/>
      <c r="Q78" s="28"/>
      <c r="R78" s="28"/>
    </row>
    <row r="80" spans="1:13" s="32" customFormat="1" ht="15">
      <c r="A80" s="31" t="s">
        <v>146</v>
      </c>
      <c r="L80" s="33"/>
      <c r="M80" s="34"/>
    </row>
    <row r="81" spans="1:13" s="32" customFormat="1" ht="15">
      <c r="A81" s="35" t="s">
        <v>147</v>
      </c>
      <c r="L81" s="33"/>
      <c r="M81" s="34"/>
    </row>
    <row r="82" spans="1:13" s="32" customFormat="1" ht="15">
      <c r="A82" s="36" t="s">
        <v>148</v>
      </c>
      <c r="B82" s="37"/>
      <c r="C82" s="37"/>
      <c r="D82" s="37"/>
      <c r="E82" s="37"/>
      <c r="H82" t="s">
        <v>150</v>
      </c>
      <c r="L82" s="33"/>
      <c r="M82" s="34"/>
    </row>
    <row r="83" spans="1:13" ht="15">
      <c r="A83" s="38" t="s">
        <v>149</v>
      </c>
      <c r="L83" s="39"/>
      <c r="M83" s="40"/>
    </row>
    <row r="84" spans="12:13" ht="15">
      <c r="L84" s="39"/>
      <c r="M84" s="40"/>
    </row>
    <row r="85" spans="1:13" s="32" customFormat="1" ht="15">
      <c r="A85" s="31"/>
      <c r="L85" s="33"/>
      <c r="M85" s="34"/>
    </row>
    <row r="86" spans="1:13" s="32" customFormat="1" ht="15">
      <c r="A86" s="35"/>
      <c r="L86" s="33"/>
      <c r="M86" s="34"/>
    </row>
    <row r="87" spans="1:13" s="32" customFormat="1" ht="15">
      <c r="A87" s="37"/>
      <c r="B87" s="37"/>
      <c r="C87" s="37"/>
      <c r="D87" s="37"/>
      <c r="E87" s="37"/>
      <c r="H87"/>
      <c r="L87" s="33"/>
      <c r="M87" s="34"/>
    </row>
    <row r="88" spans="1:13" ht="15">
      <c r="A88" s="38"/>
      <c r="L88" s="39"/>
      <c r="M88" s="40"/>
    </row>
    <row r="89" spans="1:13" ht="15">
      <c r="A89" s="41"/>
      <c r="L89" s="39"/>
      <c r="M89" s="40"/>
    </row>
  </sheetData>
  <sheetProtection/>
  <mergeCells count="20">
    <mergeCell ref="A1:R1"/>
    <mergeCell ref="A2:R2"/>
    <mergeCell ref="J76:K76"/>
    <mergeCell ref="J77:K77"/>
    <mergeCell ref="J78:K78"/>
    <mergeCell ref="G17:G24"/>
    <mergeCell ref="H17:H24"/>
    <mergeCell ref="J17:J24"/>
    <mergeCell ref="K17:K24"/>
    <mergeCell ref="Q20:Q24"/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3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8515625" style="18" customWidth="1"/>
    <col min="2" max="2" width="3.7109375" style="18" customWidth="1"/>
    <col min="3" max="4" width="9.140625" style="18" customWidth="1"/>
    <col min="5" max="5" width="36.57421875" style="18" customWidth="1"/>
    <col min="6" max="6" width="13.28125" style="18" customWidth="1"/>
    <col min="7" max="7" width="9.140625" style="18" customWidth="1"/>
    <col min="8" max="8" width="10.140625" style="18" customWidth="1"/>
    <col min="9" max="9" width="9.140625" style="18" customWidth="1"/>
    <col min="10" max="10" width="11.421875" style="18" customWidth="1"/>
    <col min="11" max="11" width="18.57421875" style="18" customWidth="1"/>
    <col min="12" max="12" width="11.8515625" style="18" customWidth="1"/>
    <col min="13" max="13" width="10.7109375" style="18" customWidth="1"/>
    <col min="14" max="14" width="11.28125" style="18" customWidth="1"/>
    <col min="15" max="15" width="11.421875" style="18" customWidth="1"/>
    <col min="16" max="16" width="22.140625" style="18" customWidth="1"/>
    <col min="17" max="17" width="9.140625" style="18" customWidth="1"/>
    <col min="18" max="18" width="19.2812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1" ht="15">
      <c r="A11" s="1"/>
    </row>
    <row r="12" s="22" customFormat="1" ht="12.75">
      <c r="A12" s="21" t="s">
        <v>302</v>
      </c>
    </row>
    <row r="13" ht="15">
      <c r="A13" s="2"/>
    </row>
    <row r="14" spans="1:18" ht="12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2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2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2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2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2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2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2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2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2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2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63">
      <c r="A26" s="7">
        <v>1001</v>
      </c>
      <c r="B26" s="7">
        <v>1</v>
      </c>
      <c r="C26" s="8" t="s">
        <v>80</v>
      </c>
      <c r="D26" s="7">
        <v>4010000</v>
      </c>
      <c r="E26" s="9" t="s">
        <v>303</v>
      </c>
      <c r="F26" s="9" t="s">
        <v>64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73</v>
      </c>
      <c r="L26" s="10">
        <v>112484</v>
      </c>
      <c r="M26" s="7" t="s">
        <v>257</v>
      </c>
      <c r="N26" s="7" t="s">
        <v>131</v>
      </c>
      <c r="O26" s="7" t="s">
        <v>123</v>
      </c>
      <c r="P26" s="9" t="s">
        <v>67</v>
      </c>
      <c r="Q26" s="9" t="s">
        <v>68</v>
      </c>
      <c r="R26" s="9" t="s">
        <v>444</v>
      </c>
    </row>
    <row r="27" spans="1:18" ht="21">
      <c r="A27" s="7">
        <v>1002</v>
      </c>
      <c r="B27" s="7">
        <v>1</v>
      </c>
      <c r="C27" s="8" t="s">
        <v>304</v>
      </c>
      <c r="D27" s="7">
        <v>4521000</v>
      </c>
      <c r="E27" s="9" t="s">
        <v>305</v>
      </c>
      <c r="F27" s="9" t="s">
        <v>64</v>
      </c>
      <c r="G27" s="7">
        <v>796</v>
      </c>
      <c r="H27" s="7" t="s">
        <v>65</v>
      </c>
      <c r="I27" s="9">
        <v>1</v>
      </c>
      <c r="J27" s="9">
        <v>78401360000</v>
      </c>
      <c r="K27" s="9" t="s">
        <v>73</v>
      </c>
      <c r="L27" s="10">
        <v>16660</v>
      </c>
      <c r="M27" s="7" t="s">
        <v>135</v>
      </c>
      <c r="N27" s="7" t="s">
        <v>135</v>
      </c>
      <c r="O27" s="7" t="s">
        <v>126</v>
      </c>
      <c r="P27" s="9" t="s">
        <v>67</v>
      </c>
      <c r="Q27" s="9" t="s">
        <v>68</v>
      </c>
      <c r="R27" s="9" t="s">
        <v>444</v>
      </c>
    </row>
    <row r="28" spans="1:18" ht="31.5">
      <c r="A28" s="7">
        <v>1003</v>
      </c>
      <c r="B28" s="7">
        <v>1</v>
      </c>
      <c r="C28" s="8" t="s">
        <v>306</v>
      </c>
      <c r="D28" s="7">
        <v>4521012</v>
      </c>
      <c r="E28" s="9" t="s">
        <v>307</v>
      </c>
      <c r="F28" s="9" t="s">
        <v>64</v>
      </c>
      <c r="G28" s="7">
        <v>796</v>
      </c>
      <c r="H28" s="7" t="s">
        <v>65</v>
      </c>
      <c r="I28" s="9">
        <v>1</v>
      </c>
      <c r="J28" s="9">
        <v>78401360000</v>
      </c>
      <c r="K28" s="9" t="s">
        <v>73</v>
      </c>
      <c r="L28" s="10">
        <v>2695</v>
      </c>
      <c r="M28" s="7" t="s">
        <v>122</v>
      </c>
      <c r="N28" s="7" t="s">
        <v>126</v>
      </c>
      <c r="O28" s="7" t="s">
        <v>123</v>
      </c>
      <c r="P28" s="9" t="s">
        <v>67</v>
      </c>
      <c r="Q28" s="9" t="s">
        <v>68</v>
      </c>
      <c r="R28" s="9"/>
    </row>
    <row r="29" spans="1:18" ht="31.5">
      <c r="A29" s="7">
        <v>1004</v>
      </c>
      <c r="B29" s="7">
        <v>1</v>
      </c>
      <c r="C29" s="8" t="s">
        <v>308</v>
      </c>
      <c r="D29" s="7">
        <v>4030000</v>
      </c>
      <c r="E29" s="9" t="s">
        <v>309</v>
      </c>
      <c r="F29" s="9" t="s">
        <v>64</v>
      </c>
      <c r="G29" s="7">
        <v>796</v>
      </c>
      <c r="H29" s="7" t="s">
        <v>65</v>
      </c>
      <c r="I29" s="9">
        <v>1</v>
      </c>
      <c r="J29" s="9">
        <v>78401360000</v>
      </c>
      <c r="K29" s="9" t="s">
        <v>73</v>
      </c>
      <c r="L29" s="10">
        <v>22788.9</v>
      </c>
      <c r="M29" s="7" t="s">
        <v>123</v>
      </c>
      <c r="N29" s="7" t="s">
        <v>123</v>
      </c>
      <c r="O29" s="7" t="s">
        <v>134</v>
      </c>
      <c r="P29" s="9" t="s">
        <v>67</v>
      </c>
      <c r="Q29" s="9" t="s">
        <v>68</v>
      </c>
      <c r="R29" s="9"/>
    </row>
    <row r="30" spans="1:18" ht="73.5">
      <c r="A30" s="7">
        <v>1004</v>
      </c>
      <c r="B30" s="7">
        <v>2</v>
      </c>
      <c r="C30" s="8" t="s">
        <v>308</v>
      </c>
      <c r="D30" s="7">
        <v>403</v>
      </c>
      <c r="E30" s="9" t="s">
        <v>310</v>
      </c>
      <c r="F30" s="9" t="s">
        <v>64</v>
      </c>
      <c r="G30" s="7">
        <v>796</v>
      </c>
      <c r="H30" s="7" t="s">
        <v>65</v>
      </c>
      <c r="I30" s="9">
        <v>1</v>
      </c>
      <c r="J30" s="9">
        <v>78401360000</v>
      </c>
      <c r="K30" s="9" t="s">
        <v>73</v>
      </c>
      <c r="L30" s="10">
        <v>27000</v>
      </c>
      <c r="M30" s="7" t="s">
        <v>131</v>
      </c>
      <c r="N30" s="7" t="s">
        <v>123</v>
      </c>
      <c r="O30" s="7" t="s">
        <v>134</v>
      </c>
      <c r="P30" s="9" t="s">
        <v>67</v>
      </c>
      <c r="Q30" s="9" t="s">
        <v>68</v>
      </c>
      <c r="R30" s="9" t="s">
        <v>444</v>
      </c>
    </row>
    <row r="31" spans="1:18" ht="31.5">
      <c r="A31" s="7">
        <v>1004</v>
      </c>
      <c r="B31" s="7">
        <v>3</v>
      </c>
      <c r="C31" s="8" t="s">
        <v>308</v>
      </c>
      <c r="D31" s="7">
        <v>4030000</v>
      </c>
      <c r="E31" s="9" t="s">
        <v>311</v>
      </c>
      <c r="F31" s="9" t="s">
        <v>76</v>
      </c>
      <c r="G31" s="7">
        <v>796</v>
      </c>
      <c r="H31" s="7" t="s">
        <v>65</v>
      </c>
      <c r="I31" s="9">
        <v>1</v>
      </c>
      <c r="J31" s="9">
        <v>78401360000</v>
      </c>
      <c r="K31" s="9" t="s">
        <v>73</v>
      </c>
      <c r="L31" s="10">
        <v>6324</v>
      </c>
      <c r="M31" s="7" t="s">
        <v>124</v>
      </c>
      <c r="N31" s="7" t="s">
        <v>123</v>
      </c>
      <c r="O31" s="7" t="s">
        <v>134</v>
      </c>
      <c r="P31" s="9" t="s">
        <v>67</v>
      </c>
      <c r="Q31" s="9" t="s">
        <v>68</v>
      </c>
      <c r="R31" s="9" t="s">
        <v>402</v>
      </c>
    </row>
    <row r="32" spans="1:18" ht="73.5">
      <c r="A32" s="7">
        <v>1004</v>
      </c>
      <c r="B32" s="7">
        <v>4</v>
      </c>
      <c r="C32" s="8" t="s">
        <v>308</v>
      </c>
      <c r="D32" s="7">
        <v>4030000</v>
      </c>
      <c r="E32" s="9" t="s">
        <v>312</v>
      </c>
      <c r="F32" s="9" t="s">
        <v>64</v>
      </c>
      <c r="G32" s="7">
        <v>796</v>
      </c>
      <c r="H32" s="7" t="s">
        <v>65</v>
      </c>
      <c r="I32" s="9">
        <v>1</v>
      </c>
      <c r="J32" s="9">
        <v>78401360000</v>
      </c>
      <c r="K32" s="9" t="s">
        <v>73</v>
      </c>
      <c r="L32" s="10">
        <v>20500</v>
      </c>
      <c r="M32" s="7" t="s">
        <v>125</v>
      </c>
      <c r="N32" s="7" t="s">
        <v>125</v>
      </c>
      <c r="O32" s="7" t="s">
        <v>134</v>
      </c>
      <c r="P32" s="9" t="s">
        <v>67</v>
      </c>
      <c r="Q32" s="9" t="s">
        <v>68</v>
      </c>
      <c r="R32" s="9" t="s">
        <v>444</v>
      </c>
    </row>
    <row r="33" spans="1:18" ht="31.5">
      <c r="A33" s="7">
        <v>1004</v>
      </c>
      <c r="B33" s="7">
        <v>5</v>
      </c>
      <c r="C33" s="8" t="s">
        <v>306</v>
      </c>
      <c r="D33" s="8" t="s">
        <v>313</v>
      </c>
      <c r="E33" s="9" t="s">
        <v>314</v>
      </c>
      <c r="F33" s="9" t="s">
        <v>64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73</v>
      </c>
      <c r="L33" s="10">
        <v>3200</v>
      </c>
      <c r="M33" s="7" t="s">
        <v>133</v>
      </c>
      <c r="N33" s="7" t="s">
        <v>135</v>
      </c>
      <c r="O33" s="7" t="s">
        <v>255</v>
      </c>
      <c r="P33" s="9" t="s">
        <v>67</v>
      </c>
      <c r="Q33" s="9" t="s">
        <v>68</v>
      </c>
      <c r="R33" s="9" t="s">
        <v>444</v>
      </c>
    </row>
    <row r="34" spans="1:18" ht="31.5">
      <c r="A34" s="7">
        <v>1005</v>
      </c>
      <c r="B34" s="7">
        <v>1</v>
      </c>
      <c r="C34" s="8" t="s">
        <v>80</v>
      </c>
      <c r="D34" s="7">
        <v>4010000</v>
      </c>
      <c r="E34" s="9" t="s">
        <v>315</v>
      </c>
      <c r="F34" s="9" t="s">
        <v>76</v>
      </c>
      <c r="G34" s="7">
        <v>796</v>
      </c>
      <c r="H34" s="7" t="s">
        <v>65</v>
      </c>
      <c r="I34" s="9">
        <v>1</v>
      </c>
      <c r="J34" s="9">
        <v>78401360000</v>
      </c>
      <c r="K34" s="9" t="s">
        <v>73</v>
      </c>
      <c r="L34" s="10">
        <v>50588</v>
      </c>
      <c r="M34" s="7" t="s">
        <v>131</v>
      </c>
      <c r="N34" s="7" t="s">
        <v>133</v>
      </c>
      <c r="O34" s="7" t="s">
        <v>391</v>
      </c>
      <c r="P34" s="9" t="s">
        <v>67</v>
      </c>
      <c r="Q34" s="9" t="s">
        <v>68</v>
      </c>
      <c r="R34" s="9" t="s">
        <v>444</v>
      </c>
    </row>
    <row r="35" spans="1:18" ht="31.5">
      <c r="A35" s="7">
        <v>1006</v>
      </c>
      <c r="B35" s="7">
        <v>1</v>
      </c>
      <c r="C35" s="8" t="s">
        <v>306</v>
      </c>
      <c r="D35" s="7">
        <v>4521012</v>
      </c>
      <c r="E35" s="9" t="s">
        <v>394</v>
      </c>
      <c r="F35" s="9" t="s">
        <v>64</v>
      </c>
      <c r="G35" s="7">
        <v>796</v>
      </c>
      <c r="H35" s="7" t="s">
        <v>65</v>
      </c>
      <c r="I35" s="9">
        <v>1</v>
      </c>
      <c r="J35" s="9">
        <v>78401360000</v>
      </c>
      <c r="K35" s="9" t="s">
        <v>73</v>
      </c>
      <c r="L35" s="10">
        <v>2695</v>
      </c>
      <c r="M35" s="7" t="s">
        <v>126</v>
      </c>
      <c r="N35" s="7" t="s">
        <v>136</v>
      </c>
      <c r="O35" s="7" t="s">
        <v>250</v>
      </c>
      <c r="P35" s="9" t="s">
        <v>67</v>
      </c>
      <c r="Q35" s="9" t="s">
        <v>68</v>
      </c>
      <c r="R35" s="9"/>
    </row>
    <row r="36" spans="1:18" ht="21">
      <c r="A36" s="7">
        <v>1007</v>
      </c>
      <c r="B36" s="7">
        <v>1</v>
      </c>
      <c r="C36" s="8" t="s">
        <v>316</v>
      </c>
      <c r="D36" s="7">
        <v>4530050</v>
      </c>
      <c r="E36" s="9" t="s">
        <v>317</v>
      </c>
      <c r="F36" s="9" t="s">
        <v>64</v>
      </c>
      <c r="G36" s="7">
        <v>796</v>
      </c>
      <c r="H36" s="7" t="s">
        <v>65</v>
      </c>
      <c r="I36" s="9">
        <v>1</v>
      </c>
      <c r="J36" s="9">
        <v>78401360000</v>
      </c>
      <c r="K36" s="9" t="s">
        <v>73</v>
      </c>
      <c r="L36" s="10">
        <v>10437</v>
      </c>
      <c r="M36" s="7" t="s">
        <v>122</v>
      </c>
      <c r="N36" s="7" t="s">
        <v>255</v>
      </c>
      <c r="O36" s="7" t="s">
        <v>123</v>
      </c>
      <c r="P36" s="9" t="s">
        <v>67</v>
      </c>
      <c r="Q36" s="9" t="s">
        <v>68</v>
      </c>
      <c r="R36" s="9"/>
    </row>
    <row r="37" spans="1:18" ht="42">
      <c r="A37" s="7">
        <v>1008</v>
      </c>
      <c r="B37" s="7">
        <v>1</v>
      </c>
      <c r="C37" s="8" t="s">
        <v>304</v>
      </c>
      <c r="D37" s="7">
        <v>4521000</v>
      </c>
      <c r="E37" s="9" t="s">
        <v>318</v>
      </c>
      <c r="F37" s="9" t="s">
        <v>76</v>
      </c>
      <c r="G37" s="7">
        <v>796</v>
      </c>
      <c r="H37" s="7" t="s">
        <v>65</v>
      </c>
      <c r="I37" s="9">
        <v>1</v>
      </c>
      <c r="J37" s="9">
        <v>78401360000</v>
      </c>
      <c r="K37" s="9" t="s">
        <v>73</v>
      </c>
      <c r="L37" s="10">
        <v>27089</v>
      </c>
      <c r="M37" s="7" t="s">
        <v>135</v>
      </c>
      <c r="N37" s="7" t="s">
        <v>135</v>
      </c>
      <c r="O37" s="7" t="s">
        <v>255</v>
      </c>
      <c r="P37" s="9" t="s">
        <v>67</v>
      </c>
      <c r="Q37" s="9" t="s">
        <v>68</v>
      </c>
      <c r="R37" s="9" t="s">
        <v>444</v>
      </c>
    </row>
    <row r="38" spans="1:18" ht="31.5">
      <c r="A38" s="7">
        <v>1009</v>
      </c>
      <c r="B38" s="7">
        <v>1</v>
      </c>
      <c r="C38" s="8" t="s">
        <v>162</v>
      </c>
      <c r="D38" s="7">
        <v>2947000</v>
      </c>
      <c r="E38" s="9" t="s">
        <v>319</v>
      </c>
      <c r="F38" s="9" t="s">
        <v>76</v>
      </c>
      <c r="G38" s="7">
        <v>876</v>
      </c>
      <c r="H38" s="7" t="s">
        <v>92</v>
      </c>
      <c r="I38" s="9">
        <v>1</v>
      </c>
      <c r="J38" s="9">
        <v>78401360000</v>
      </c>
      <c r="K38" s="9" t="s">
        <v>73</v>
      </c>
      <c r="L38" s="10">
        <v>894.64</v>
      </c>
      <c r="M38" s="7" t="s">
        <v>124</v>
      </c>
      <c r="N38" s="7" t="s">
        <v>124</v>
      </c>
      <c r="O38" s="7" t="s">
        <v>125</v>
      </c>
      <c r="P38" s="9" t="s">
        <v>93</v>
      </c>
      <c r="Q38" s="9" t="s">
        <v>68</v>
      </c>
      <c r="R38" s="9" t="s">
        <v>395</v>
      </c>
    </row>
    <row r="39" spans="1:18" ht="63">
      <c r="A39" s="7">
        <v>1010</v>
      </c>
      <c r="B39" s="7">
        <v>1</v>
      </c>
      <c r="C39" s="8" t="s">
        <v>320</v>
      </c>
      <c r="D39" s="7">
        <v>4510120</v>
      </c>
      <c r="E39" s="9" t="s">
        <v>321</v>
      </c>
      <c r="F39" s="9" t="s">
        <v>64</v>
      </c>
      <c r="G39" s="7">
        <v>876</v>
      </c>
      <c r="H39" s="7" t="s">
        <v>92</v>
      </c>
      <c r="I39" s="9">
        <v>1</v>
      </c>
      <c r="J39" s="9">
        <v>78401360000</v>
      </c>
      <c r="K39" s="9" t="s">
        <v>73</v>
      </c>
      <c r="L39" s="10">
        <v>10000</v>
      </c>
      <c r="M39" s="7" t="s">
        <v>136</v>
      </c>
      <c r="N39" s="7" t="s">
        <v>123</v>
      </c>
      <c r="O39" s="7" t="s">
        <v>392</v>
      </c>
      <c r="P39" s="9" t="s">
        <v>67</v>
      </c>
      <c r="Q39" s="9" t="s">
        <v>68</v>
      </c>
      <c r="R39" s="9"/>
    </row>
    <row r="40" spans="1:18" ht="45.75" customHeight="1">
      <c r="A40" s="7">
        <v>1011</v>
      </c>
      <c r="B40" s="7">
        <v>1</v>
      </c>
      <c r="C40" s="8" t="s">
        <v>320</v>
      </c>
      <c r="D40" s="7">
        <v>4510120</v>
      </c>
      <c r="E40" s="9" t="s">
        <v>322</v>
      </c>
      <c r="F40" s="9" t="s">
        <v>76</v>
      </c>
      <c r="G40" s="7">
        <v>876</v>
      </c>
      <c r="H40" s="7" t="s">
        <v>92</v>
      </c>
      <c r="I40" s="9">
        <v>1</v>
      </c>
      <c r="J40" s="9">
        <v>78401360000</v>
      </c>
      <c r="K40" s="9" t="s">
        <v>73</v>
      </c>
      <c r="L40" s="10">
        <v>4150</v>
      </c>
      <c r="M40" s="7" t="s">
        <v>125</v>
      </c>
      <c r="N40" s="7" t="s">
        <v>125</v>
      </c>
      <c r="O40" s="7" t="s">
        <v>122</v>
      </c>
      <c r="P40" s="9" t="s">
        <v>67</v>
      </c>
      <c r="Q40" s="9" t="s">
        <v>68</v>
      </c>
      <c r="R40" s="9" t="s">
        <v>444</v>
      </c>
    </row>
    <row r="41" spans="1:18" ht="52.5">
      <c r="A41" s="7">
        <v>1012</v>
      </c>
      <c r="B41" s="7">
        <v>1</v>
      </c>
      <c r="C41" s="8" t="s">
        <v>323</v>
      </c>
      <c r="D41" s="7">
        <v>123123</v>
      </c>
      <c r="E41" s="9" t="s">
        <v>324</v>
      </c>
      <c r="F41" s="9" t="s">
        <v>76</v>
      </c>
      <c r="G41" s="7">
        <v>876</v>
      </c>
      <c r="H41" s="7" t="s">
        <v>92</v>
      </c>
      <c r="I41" s="9">
        <v>1</v>
      </c>
      <c r="J41" s="9">
        <v>78401360000</v>
      </c>
      <c r="K41" s="9" t="s">
        <v>73</v>
      </c>
      <c r="L41" s="10">
        <v>263.81</v>
      </c>
      <c r="M41" s="7" t="s">
        <v>133</v>
      </c>
      <c r="N41" s="7" t="s">
        <v>133</v>
      </c>
      <c r="O41" s="7" t="s">
        <v>133</v>
      </c>
      <c r="P41" s="9" t="s">
        <v>93</v>
      </c>
      <c r="Q41" s="9" t="s">
        <v>68</v>
      </c>
      <c r="R41" s="9" t="s">
        <v>396</v>
      </c>
    </row>
    <row r="42" spans="1:18" ht="63">
      <c r="A42" s="7">
        <v>1013</v>
      </c>
      <c r="B42" s="7">
        <v>1</v>
      </c>
      <c r="C42" s="8" t="s">
        <v>325</v>
      </c>
      <c r="D42" s="8" t="s">
        <v>326</v>
      </c>
      <c r="E42" s="9" t="s">
        <v>327</v>
      </c>
      <c r="F42" s="9" t="s">
        <v>64</v>
      </c>
      <c r="G42" s="7">
        <v>876</v>
      </c>
      <c r="H42" s="7" t="s">
        <v>92</v>
      </c>
      <c r="I42" s="9">
        <v>1</v>
      </c>
      <c r="J42" s="9">
        <v>78401360000</v>
      </c>
      <c r="K42" s="9" t="s">
        <v>73</v>
      </c>
      <c r="L42" s="10">
        <v>3708</v>
      </c>
      <c r="M42" s="7" t="s">
        <v>121</v>
      </c>
      <c r="N42" s="7" t="s">
        <v>121</v>
      </c>
      <c r="O42" s="7" t="s">
        <v>255</v>
      </c>
      <c r="P42" s="9" t="s">
        <v>67</v>
      </c>
      <c r="Q42" s="9" t="s">
        <v>68</v>
      </c>
      <c r="R42" s="9" t="s">
        <v>444</v>
      </c>
    </row>
    <row r="43" spans="1:18" ht="42">
      <c r="A43" s="7">
        <v>1014</v>
      </c>
      <c r="B43" s="7">
        <v>1</v>
      </c>
      <c r="C43" s="8" t="s">
        <v>328</v>
      </c>
      <c r="D43" s="8" t="s">
        <v>329</v>
      </c>
      <c r="E43" s="9" t="s">
        <v>330</v>
      </c>
      <c r="F43" s="9" t="s">
        <v>76</v>
      </c>
      <c r="G43" s="7">
        <v>876</v>
      </c>
      <c r="H43" s="7" t="s">
        <v>92</v>
      </c>
      <c r="I43" s="9">
        <v>1</v>
      </c>
      <c r="J43" s="9">
        <v>78401360000</v>
      </c>
      <c r="K43" s="9" t="s">
        <v>73</v>
      </c>
      <c r="L43" s="10">
        <v>428.8</v>
      </c>
      <c r="M43" s="7" t="s">
        <v>133</v>
      </c>
      <c r="N43" s="7" t="s">
        <v>133</v>
      </c>
      <c r="O43" s="7" t="s">
        <v>121</v>
      </c>
      <c r="P43" s="9" t="s">
        <v>93</v>
      </c>
      <c r="Q43" s="9" t="s">
        <v>68</v>
      </c>
      <c r="R43" s="9" t="s">
        <v>397</v>
      </c>
    </row>
    <row r="44" spans="1:18" ht="85.5" customHeight="1">
      <c r="A44" s="7">
        <v>1015</v>
      </c>
      <c r="B44" s="7">
        <v>1</v>
      </c>
      <c r="C44" s="8" t="s">
        <v>325</v>
      </c>
      <c r="D44" s="8" t="s">
        <v>331</v>
      </c>
      <c r="E44" s="9" t="s">
        <v>332</v>
      </c>
      <c r="F44" s="9" t="s">
        <v>76</v>
      </c>
      <c r="G44" s="7">
        <v>876</v>
      </c>
      <c r="H44" s="7" t="s">
        <v>92</v>
      </c>
      <c r="I44" s="9">
        <v>1</v>
      </c>
      <c r="J44" s="9">
        <v>78401360000</v>
      </c>
      <c r="K44" s="9" t="s">
        <v>73</v>
      </c>
      <c r="L44" s="10">
        <v>4950</v>
      </c>
      <c r="M44" s="7" t="s">
        <v>122</v>
      </c>
      <c r="N44" s="7" t="s">
        <v>122</v>
      </c>
      <c r="O44" s="7" t="s">
        <v>252</v>
      </c>
      <c r="P44" s="9" t="s">
        <v>67</v>
      </c>
      <c r="Q44" s="9" t="s">
        <v>68</v>
      </c>
      <c r="R44" s="9" t="s">
        <v>444</v>
      </c>
    </row>
    <row r="45" spans="1:18" ht="21">
      <c r="A45" s="7">
        <v>1016</v>
      </c>
      <c r="B45" s="7">
        <v>1</v>
      </c>
      <c r="C45" s="8" t="s">
        <v>306</v>
      </c>
      <c r="D45" s="8" t="s">
        <v>333</v>
      </c>
      <c r="E45" s="9" t="s">
        <v>334</v>
      </c>
      <c r="F45" s="9" t="s">
        <v>64</v>
      </c>
      <c r="G45" s="7">
        <v>876</v>
      </c>
      <c r="H45" s="7" t="s">
        <v>92</v>
      </c>
      <c r="I45" s="9">
        <v>1</v>
      </c>
      <c r="J45" s="9">
        <v>78401360000</v>
      </c>
      <c r="K45" s="9" t="s">
        <v>73</v>
      </c>
      <c r="L45" s="10">
        <v>7600</v>
      </c>
      <c r="M45" s="7" t="s">
        <v>121</v>
      </c>
      <c r="N45" s="7" t="s">
        <v>255</v>
      </c>
      <c r="O45" s="7" t="s">
        <v>123</v>
      </c>
      <c r="P45" s="9" t="s">
        <v>67</v>
      </c>
      <c r="Q45" s="9" t="s">
        <v>68</v>
      </c>
      <c r="R45" s="9" t="s">
        <v>398</v>
      </c>
    </row>
    <row r="46" spans="1:18" ht="63">
      <c r="A46" s="7">
        <v>1017</v>
      </c>
      <c r="B46" s="7">
        <v>1</v>
      </c>
      <c r="C46" s="8" t="s">
        <v>159</v>
      </c>
      <c r="D46" s="7">
        <v>4530000</v>
      </c>
      <c r="E46" s="9" t="s">
        <v>335</v>
      </c>
      <c r="F46" s="9" t="s">
        <v>64</v>
      </c>
      <c r="G46" s="7">
        <v>876</v>
      </c>
      <c r="H46" s="7" t="s">
        <v>92</v>
      </c>
      <c r="I46" s="9">
        <v>1</v>
      </c>
      <c r="J46" s="9">
        <v>78401360000</v>
      </c>
      <c r="K46" s="9" t="s">
        <v>73</v>
      </c>
      <c r="L46" s="10">
        <v>1500</v>
      </c>
      <c r="M46" s="7" t="s">
        <v>255</v>
      </c>
      <c r="N46" s="7" t="s">
        <v>136</v>
      </c>
      <c r="O46" s="7" t="s">
        <v>251</v>
      </c>
      <c r="P46" s="9" t="s">
        <v>67</v>
      </c>
      <c r="Q46" s="9" t="s">
        <v>68</v>
      </c>
      <c r="R46" s="9"/>
    </row>
    <row r="47" spans="1:18" s="27" customFormat="1" ht="24" customHeight="1">
      <c r="A47" s="23">
        <v>1018</v>
      </c>
      <c r="B47" s="23">
        <v>1</v>
      </c>
      <c r="C47" s="24" t="s">
        <v>336</v>
      </c>
      <c r="D47" s="23">
        <v>4010000</v>
      </c>
      <c r="E47" s="25" t="s">
        <v>337</v>
      </c>
      <c r="F47" s="25" t="s">
        <v>64</v>
      </c>
      <c r="G47" s="23">
        <v>796</v>
      </c>
      <c r="H47" s="23" t="s">
        <v>65</v>
      </c>
      <c r="I47" s="25">
        <v>1</v>
      </c>
      <c r="J47" s="25">
        <v>78401360000</v>
      </c>
      <c r="K47" s="25" t="s">
        <v>73</v>
      </c>
      <c r="L47" s="26">
        <v>20970</v>
      </c>
      <c r="M47" s="23" t="s">
        <v>123</v>
      </c>
      <c r="N47" s="23" t="s">
        <v>127</v>
      </c>
      <c r="O47" s="23" t="s">
        <v>393</v>
      </c>
      <c r="P47" s="25" t="s">
        <v>67</v>
      </c>
      <c r="Q47" s="25" t="s">
        <v>68</v>
      </c>
      <c r="R47" s="25" t="s">
        <v>113</v>
      </c>
    </row>
    <row r="48" spans="1:1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 t="s">
        <v>79</v>
      </c>
      <c r="L48" s="12">
        <f>SUM(L26:L47)</f>
        <v>356926.15</v>
      </c>
      <c r="M48" s="11"/>
      <c r="N48" s="11"/>
      <c r="O48" s="11"/>
      <c r="P48" s="11"/>
      <c r="Q48" s="11"/>
      <c r="R48" s="11"/>
    </row>
    <row r="49" spans="1:18" ht="31.5">
      <c r="A49" s="7">
        <v>2001</v>
      </c>
      <c r="B49" s="7">
        <v>1</v>
      </c>
      <c r="C49" s="8" t="s">
        <v>80</v>
      </c>
      <c r="D49" s="7">
        <v>4010000</v>
      </c>
      <c r="E49" s="9" t="s">
        <v>338</v>
      </c>
      <c r="F49" s="9" t="s">
        <v>76</v>
      </c>
      <c r="G49" s="7">
        <v>876</v>
      </c>
      <c r="H49" s="7" t="s">
        <v>92</v>
      </c>
      <c r="I49" s="9">
        <v>1</v>
      </c>
      <c r="J49" s="9">
        <v>11000000000</v>
      </c>
      <c r="K49" s="9" t="s">
        <v>82</v>
      </c>
      <c r="L49" s="10">
        <v>28786</v>
      </c>
      <c r="M49" s="7" t="s">
        <v>131</v>
      </c>
      <c r="N49" s="7" t="s">
        <v>135</v>
      </c>
      <c r="O49" s="7" t="s">
        <v>123</v>
      </c>
      <c r="P49" s="9" t="s">
        <v>67</v>
      </c>
      <c r="Q49" s="9" t="s">
        <v>68</v>
      </c>
      <c r="R49" s="9" t="s">
        <v>444</v>
      </c>
    </row>
    <row r="50" spans="1:18" ht="21">
      <c r="A50" s="7">
        <v>2002</v>
      </c>
      <c r="B50" s="7">
        <v>1</v>
      </c>
      <c r="C50" s="8" t="s">
        <v>80</v>
      </c>
      <c r="D50" s="7">
        <v>4010000</v>
      </c>
      <c r="E50" s="9" t="s">
        <v>339</v>
      </c>
      <c r="F50" s="9" t="s">
        <v>64</v>
      </c>
      <c r="G50" s="7">
        <v>876</v>
      </c>
      <c r="H50" s="7" t="s">
        <v>92</v>
      </c>
      <c r="I50" s="9">
        <v>1</v>
      </c>
      <c r="J50" s="9">
        <v>11000000000</v>
      </c>
      <c r="K50" s="9" t="s">
        <v>82</v>
      </c>
      <c r="L50" s="10">
        <v>8438</v>
      </c>
      <c r="M50" s="7" t="s">
        <v>123</v>
      </c>
      <c r="N50" s="7" t="s">
        <v>127</v>
      </c>
      <c r="O50" s="7" t="s">
        <v>134</v>
      </c>
      <c r="P50" s="9" t="s">
        <v>67</v>
      </c>
      <c r="Q50" s="9" t="s">
        <v>68</v>
      </c>
      <c r="R50" s="9"/>
    </row>
    <row r="51" spans="1:18" ht="21">
      <c r="A51" s="7">
        <v>2004</v>
      </c>
      <c r="B51" s="7">
        <v>1</v>
      </c>
      <c r="C51" s="8" t="s">
        <v>80</v>
      </c>
      <c r="D51" s="7">
        <v>4010000</v>
      </c>
      <c r="E51" s="9" t="s">
        <v>340</v>
      </c>
      <c r="F51" s="9" t="s">
        <v>76</v>
      </c>
      <c r="G51" s="7">
        <v>796</v>
      </c>
      <c r="H51" s="7" t="s">
        <v>65</v>
      </c>
      <c r="I51" s="9">
        <v>1</v>
      </c>
      <c r="J51" s="9">
        <v>11000000000</v>
      </c>
      <c r="K51" s="9" t="s">
        <v>82</v>
      </c>
      <c r="L51" s="10">
        <v>46588</v>
      </c>
      <c r="M51" s="7" t="s">
        <v>131</v>
      </c>
      <c r="N51" s="7" t="s">
        <v>131</v>
      </c>
      <c r="O51" s="7" t="s">
        <v>123</v>
      </c>
      <c r="P51" s="9" t="s">
        <v>67</v>
      </c>
      <c r="Q51" s="9" t="s">
        <v>68</v>
      </c>
      <c r="R51" s="9" t="s">
        <v>444</v>
      </c>
    </row>
    <row r="52" spans="1:18" ht="21">
      <c r="A52" s="7">
        <v>2005</v>
      </c>
      <c r="B52" s="7">
        <v>1</v>
      </c>
      <c r="C52" s="8" t="s">
        <v>341</v>
      </c>
      <c r="D52" s="7">
        <v>4000000</v>
      </c>
      <c r="E52" s="9" t="s">
        <v>342</v>
      </c>
      <c r="F52" s="9" t="s">
        <v>64</v>
      </c>
      <c r="G52" s="7">
        <v>796</v>
      </c>
      <c r="H52" s="7" t="s">
        <v>65</v>
      </c>
      <c r="I52" s="9">
        <v>1</v>
      </c>
      <c r="J52" s="9">
        <v>11000000000</v>
      </c>
      <c r="K52" s="9" t="s">
        <v>82</v>
      </c>
      <c r="L52" s="10">
        <v>4385</v>
      </c>
      <c r="M52" s="7" t="s">
        <v>255</v>
      </c>
      <c r="N52" s="7" t="s">
        <v>126</v>
      </c>
      <c r="O52" s="7" t="s">
        <v>123</v>
      </c>
      <c r="P52" s="9" t="s">
        <v>67</v>
      </c>
      <c r="Q52" s="9" t="s">
        <v>68</v>
      </c>
      <c r="R52" s="9" t="s">
        <v>444</v>
      </c>
    </row>
    <row r="53" spans="1:18" ht="21">
      <c r="A53" s="7">
        <v>2006</v>
      </c>
      <c r="B53" s="7">
        <v>1</v>
      </c>
      <c r="C53" s="8" t="s">
        <v>341</v>
      </c>
      <c r="D53" s="7">
        <v>4000000</v>
      </c>
      <c r="E53" s="9" t="s">
        <v>343</v>
      </c>
      <c r="F53" s="9" t="s">
        <v>64</v>
      </c>
      <c r="G53" s="7">
        <v>796</v>
      </c>
      <c r="H53" s="7" t="s">
        <v>65</v>
      </c>
      <c r="I53" s="9">
        <v>1</v>
      </c>
      <c r="J53" s="9">
        <v>11000000000</v>
      </c>
      <c r="K53" s="9" t="s">
        <v>82</v>
      </c>
      <c r="L53" s="10">
        <v>22000</v>
      </c>
      <c r="M53" s="7" t="s">
        <v>121</v>
      </c>
      <c r="N53" s="7" t="s">
        <v>122</v>
      </c>
      <c r="O53" s="7" t="s">
        <v>123</v>
      </c>
      <c r="P53" s="9" t="s">
        <v>67</v>
      </c>
      <c r="Q53" s="9" t="s">
        <v>68</v>
      </c>
      <c r="R53" s="9" t="s">
        <v>444</v>
      </c>
    </row>
    <row r="54" spans="1:18" ht="21">
      <c r="A54" s="7">
        <v>2007</v>
      </c>
      <c r="B54" s="7">
        <v>1</v>
      </c>
      <c r="C54" s="8" t="s">
        <v>344</v>
      </c>
      <c r="D54" s="7">
        <v>65464</v>
      </c>
      <c r="E54" s="9" t="s">
        <v>345</v>
      </c>
      <c r="F54" s="9" t="s">
        <v>64</v>
      </c>
      <c r="G54" s="7">
        <v>876</v>
      </c>
      <c r="H54" s="7" t="s">
        <v>92</v>
      </c>
      <c r="I54" s="9">
        <v>1</v>
      </c>
      <c r="J54" s="9">
        <v>11000000000</v>
      </c>
      <c r="K54" s="9" t="s">
        <v>82</v>
      </c>
      <c r="L54" s="10">
        <v>200</v>
      </c>
      <c r="M54" s="7" t="s">
        <v>124</v>
      </c>
      <c r="N54" s="7" t="s">
        <v>124</v>
      </c>
      <c r="O54" s="7" t="s">
        <v>123</v>
      </c>
      <c r="P54" s="9" t="s">
        <v>67</v>
      </c>
      <c r="Q54" s="9" t="s">
        <v>68</v>
      </c>
      <c r="R54" s="9" t="s">
        <v>444</v>
      </c>
    </row>
    <row r="55" spans="1:18" ht="21">
      <c r="A55" s="7">
        <v>2008</v>
      </c>
      <c r="B55" s="7">
        <v>1</v>
      </c>
      <c r="C55" s="8" t="s">
        <v>341</v>
      </c>
      <c r="D55" s="7">
        <v>4000000</v>
      </c>
      <c r="E55" s="9" t="s">
        <v>346</v>
      </c>
      <c r="F55" s="9" t="s">
        <v>76</v>
      </c>
      <c r="G55" s="7">
        <v>876</v>
      </c>
      <c r="H55" s="7" t="s">
        <v>92</v>
      </c>
      <c r="I55" s="9">
        <v>1</v>
      </c>
      <c r="J55" s="9">
        <v>11000000000</v>
      </c>
      <c r="K55" s="9" t="s">
        <v>82</v>
      </c>
      <c r="L55" s="10">
        <v>637</v>
      </c>
      <c r="M55" s="7" t="s">
        <v>125</v>
      </c>
      <c r="N55" s="7" t="s">
        <v>125</v>
      </c>
      <c r="O55" s="7" t="s">
        <v>135</v>
      </c>
      <c r="P55" s="9" t="s">
        <v>67</v>
      </c>
      <c r="Q55" s="9" t="s">
        <v>68</v>
      </c>
      <c r="R55" s="9" t="s">
        <v>444</v>
      </c>
    </row>
    <row r="56" spans="1:18" ht="21">
      <c r="A56" s="7">
        <v>2009</v>
      </c>
      <c r="B56" s="7">
        <v>1</v>
      </c>
      <c r="C56" s="8" t="s">
        <v>341</v>
      </c>
      <c r="D56" s="7">
        <v>4000000</v>
      </c>
      <c r="E56" s="9" t="s">
        <v>347</v>
      </c>
      <c r="F56" s="9" t="s">
        <v>64</v>
      </c>
      <c r="G56" s="7">
        <v>796</v>
      </c>
      <c r="H56" s="7" t="s">
        <v>65</v>
      </c>
      <c r="I56" s="9">
        <v>1</v>
      </c>
      <c r="J56" s="9">
        <v>11000000000</v>
      </c>
      <c r="K56" s="9" t="s">
        <v>82</v>
      </c>
      <c r="L56" s="10">
        <v>350</v>
      </c>
      <c r="M56" s="7" t="s">
        <v>121</v>
      </c>
      <c r="N56" s="7" t="s">
        <v>255</v>
      </c>
      <c r="O56" s="7" t="s">
        <v>123</v>
      </c>
      <c r="P56" s="9" t="s">
        <v>93</v>
      </c>
      <c r="Q56" s="9" t="s">
        <v>68</v>
      </c>
      <c r="R56" s="9" t="s">
        <v>440</v>
      </c>
    </row>
    <row r="57" spans="1:18" ht="31.5">
      <c r="A57" s="7">
        <v>2010</v>
      </c>
      <c r="B57" s="7">
        <v>1</v>
      </c>
      <c r="C57" s="8" t="s">
        <v>341</v>
      </c>
      <c r="D57" s="7">
        <v>4000000</v>
      </c>
      <c r="E57" s="9" t="s">
        <v>348</v>
      </c>
      <c r="F57" s="9" t="s">
        <v>64</v>
      </c>
      <c r="G57" s="7">
        <v>876</v>
      </c>
      <c r="H57" s="7" t="s">
        <v>92</v>
      </c>
      <c r="I57" s="9">
        <v>1</v>
      </c>
      <c r="J57" s="9">
        <v>11000000000</v>
      </c>
      <c r="K57" s="9" t="s">
        <v>82</v>
      </c>
      <c r="L57" s="10">
        <v>39140</v>
      </c>
      <c r="M57" s="7" t="s">
        <v>126</v>
      </c>
      <c r="N57" s="7" t="s">
        <v>123</v>
      </c>
      <c r="O57" s="7" t="s">
        <v>134</v>
      </c>
      <c r="P57" s="9" t="s">
        <v>67</v>
      </c>
      <c r="Q57" s="9" t="s">
        <v>68</v>
      </c>
      <c r="R57" s="9"/>
    </row>
    <row r="58" spans="1:18" ht="31.5" customHeight="1">
      <c r="A58" s="7">
        <v>2012</v>
      </c>
      <c r="B58" s="7">
        <v>1</v>
      </c>
      <c r="C58" s="8" t="s">
        <v>341</v>
      </c>
      <c r="D58" s="7">
        <v>4000000</v>
      </c>
      <c r="E58" s="9" t="s">
        <v>349</v>
      </c>
      <c r="F58" s="9" t="s">
        <v>64</v>
      </c>
      <c r="G58" s="7">
        <v>876</v>
      </c>
      <c r="H58" s="7" t="s">
        <v>92</v>
      </c>
      <c r="I58" s="9">
        <v>1</v>
      </c>
      <c r="J58" s="9">
        <v>11000000000</v>
      </c>
      <c r="K58" s="9" t="s">
        <v>82</v>
      </c>
      <c r="L58" s="10">
        <v>2254</v>
      </c>
      <c r="M58" s="7" t="s">
        <v>126</v>
      </c>
      <c r="N58" s="7" t="s">
        <v>123</v>
      </c>
      <c r="O58" s="7" t="s">
        <v>123</v>
      </c>
      <c r="P58" s="9" t="s">
        <v>67</v>
      </c>
      <c r="Q58" s="9" t="s">
        <v>68</v>
      </c>
      <c r="R58" s="9" t="s">
        <v>441</v>
      </c>
    </row>
    <row r="59" spans="1:18" ht="21">
      <c r="A59" s="7">
        <v>2013</v>
      </c>
      <c r="B59" s="7">
        <v>1</v>
      </c>
      <c r="C59" s="8" t="s">
        <v>341</v>
      </c>
      <c r="D59" s="7">
        <v>4000000</v>
      </c>
      <c r="E59" s="9" t="s">
        <v>350</v>
      </c>
      <c r="F59" s="9" t="s">
        <v>64</v>
      </c>
      <c r="G59" s="7">
        <v>796</v>
      </c>
      <c r="H59" s="7" t="s">
        <v>65</v>
      </c>
      <c r="I59" s="9">
        <v>1</v>
      </c>
      <c r="J59" s="9">
        <v>11000000000</v>
      </c>
      <c r="K59" s="9" t="s">
        <v>82</v>
      </c>
      <c r="L59" s="10">
        <v>16941</v>
      </c>
      <c r="M59" s="7" t="s">
        <v>255</v>
      </c>
      <c r="N59" s="7" t="s">
        <v>126</v>
      </c>
      <c r="O59" s="7" t="s">
        <v>123</v>
      </c>
      <c r="P59" s="9" t="s">
        <v>67</v>
      </c>
      <c r="Q59" s="9" t="s">
        <v>68</v>
      </c>
      <c r="R59" s="9" t="s">
        <v>444</v>
      </c>
    </row>
    <row r="60" spans="1:18" ht="31.5">
      <c r="A60" s="7">
        <v>2014</v>
      </c>
      <c r="B60" s="7">
        <v>1</v>
      </c>
      <c r="C60" s="8" t="s">
        <v>351</v>
      </c>
      <c r="D60" s="8" t="s">
        <v>352</v>
      </c>
      <c r="E60" s="9" t="s">
        <v>353</v>
      </c>
      <c r="F60" s="9" t="s">
        <v>64</v>
      </c>
      <c r="G60" s="7">
        <v>876</v>
      </c>
      <c r="H60" s="7" t="s">
        <v>92</v>
      </c>
      <c r="I60" s="9">
        <v>1</v>
      </c>
      <c r="J60" s="9">
        <v>11000000000</v>
      </c>
      <c r="K60" s="9" t="s">
        <v>82</v>
      </c>
      <c r="L60" s="10">
        <v>481</v>
      </c>
      <c r="M60" s="7" t="s">
        <v>121</v>
      </c>
      <c r="N60" s="7" t="s">
        <v>255</v>
      </c>
      <c r="O60" s="7" t="s">
        <v>123</v>
      </c>
      <c r="P60" s="9" t="s">
        <v>67</v>
      </c>
      <c r="Q60" s="9" t="s">
        <v>68</v>
      </c>
      <c r="R60" s="9" t="s">
        <v>397</v>
      </c>
    </row>
    <row r="61" spans="1:18" ht="31.5">
      <c r="A61" s="7">
        <v>2015</v>
      </c>
      <c r="B61" s="7">
        <v>1</v>
      </c>
      <c r="C61" s="8" t="s">
        <v>354</v>
      </c>
      <c r="D61" s="8" t="s">
        <v>355</v>
      </c>
      <c r="E61" s="9" t="s">
        <v>356</v>
      </c>
      <c r="F61" s="9" t="s">
        <v>64</v>
      </c>
      <c r="G61" s="7">
        <v>876</v>
      </c>
      <c r="H61" s="7" t="s">
        <v>92</v>
      </c>
      <c r="I61" s="9">
        <v>1</v>
      </c>
      <c r="J61" s="9">
        <v>11000000000</v>
      </c>
      <c r="K61" s="9" t="s">
        <v>82</v>
      </c>
      <c r="L61" s="10">
        <v>1599</v>
      </c>
      <c r="M61" s="7" t="s">
        <v>133</v>
      </c>
      <c r="N61" s="7" t="s">
        <v>133</v>
      </c>
      <c r="O61" s="7" t="s">
        <v>121</v>
      </c>
      <c r="P61" s="9" t="s">
        <v>67</v>
      </c>
      <c r="Q61" s="9" t="s">
        <v>68</v>
      </c>
      <c r="R61" s="9" t="s">
        <v>444</v>
      </c>
    </row>
    <row r="62" spans="1:18" ht="52.5">
      <c r="A62" s="7">
        <v>2015</v>
      </c>
      <c r="B62" s="7">
        <v>2</v>
      </c>
      <c r="C62" s="8" t="s">
        <v>357</v>
      </c>
      <c r="D62" s="8" t="s">
        <v>355</v>
      </c>
      <c r="E62" s="9" t="s">
        <v>358</v>
      </c>
      <c r="F62" s="9" t="s">
        <v>76</v>
      </c>
      <c r="G62" s="7">
        <v>876</v>
      </c>
      <c r="H62" s="7" t="s">
        <v>92</v>
      </c>
      <c r="I62" s="9">
        <v>1</v>
      </c>
      <c r="J62" s="9">
        <v>11000000000</v>
      </c>
      <c r="K62" s="9" t="s">
        <v>82</v>
      </c>
      <c r="L62" s="10">
        <v>305.63</v>
      </c>
      <c r="M62" s="7" t="s">
        <v>122</v>
      </c>
      <c r="N62" s="7" t="s">
        <v>255</v>
      </c>
      <c r="O62" s="7" t="s">
        <v>255</v>
      </c>
      <c r="P62" s="9" t="s">
        <v>67</v>
      </c>
      <c r="Q62" s="9" t="s">
        <v>68</v>
      </c>
      <c r="R62" s="9" t="s">
        <v>444</v>
      </c>
    </row>
    <row r="63" spans="1:18" ht="21">
      <c r="A63" s="7">
        <v>2016</v>
      </c>
      <c r="B63" s="7">
        <v>1</v>
      </c>
      <c r="C63" s="8" t="s">
        <v>306</v>
      </c>
      <c r="D63" s="8" t="s">
        <v>175</v>
      </c>
      <c r="E63" s="9" t="s">
        <v>359</v>
      </c>
      <c r="F63" s="9" t="s">
        <v>76</v>
      </c>
      <c r="G63" s="7">
        <v>876</v>
      </c>
      <c r="H63" s="7" t="s">
        <v>92</v>
      </c>
      <c r="I63" s="9">
        <v>1</v>
      </c>
      <c r="J63" s="9">
        <v>11000000000</v>
      </c>
      <c r="K63" s="9" t="s">
        <v>82</v>
      </c>
      <c r="L63" s="10">
        <v>1873</v>
      </c>
      <c r="M63" s="7" t="s">
        <v>133</v>
      </c>
      <c r="N63" s="7" t="s">
        <v>135</v>
      </c>
      <c r="O63" s="7" t="s">
        <v>136</v>
      </c>
      <c r="P63" s="9" t="s">
        <v>67</v>
      </c>
      <c r="Q63" s="9" t="s">
        <v>68</v>
      </c>
      <c r="R63" s="9" t="s">
        <v>444</v>
      </c>
    </row>
    <row r="64" spans="1:18" ht="21">
      <c r="A64" s="7">
        <v>2017</v>
      </c>
      <c r="B64" s="7">
        <v>1</v>
      </c>
      <c r="C64" s="8" t="s">
        <v>308</v>
      </c>
      <c r="D64" s="8" t="s">
        <v>360</v>
      </c>
      <c r="E64" s="9" t="s">
        <v>361</v>
      </c>
      <c r="F64" s="9" t="s">
        <v>64</v>
      </c>
      <c r="G64" s="7">
        <v>876</v>
      </c>
      <c r="H64" s="7" t="s">
        <v>92</v>
      </c>
      <c r="I64" s="9">
        <v>1</v>
      </c>
      <c r="J64" s="9">
        <v>11000000000</v>
      </c>
      <c r="K64" s="9" t="s">
        <v>82</v>
      </c>
      <c r="L64" s="10">
        <v>2210</v>
      </c>
      <c r="M64" s="7" t="s">
        <v>255</v>
      </c>
      <c r="N64" s="7" t="s">
        <v>255</v>
      </c>
      <c r="O64" s="7" t="s">
        <v>123</v>
      </c>
      <c r="P64" s="9" t="s">
        <v>67</v>
      </c>
      <c r="Q64" s="9" t="s">
        <v>68</v>
      </c>
      <c r="R64" s="9" t="s">
        <v>444</v>
      </c>
    </row>
    <row r="65" spans="1:18" ht="42">
      <c r="A65" s="7">
        <v>2018</v>
      </c>
      <c r="B65" s="7">
        <v>1</v>
      </c>
      <c r="C65" s="8" t="s">
        <v>325</v>
      </c>
      <c r="D65" s="8" t="s">
        <v>175</v>
      </c>
      <c r="E65" s="9" t="s">
        <v>362</v>
      </c>
      <c r="F65" s="9" t="s">
        <v>76</v>
      </c>
      <c r="G65" s="7">
        <v>876</v>
      </c>
      <c r="H65" s="7" t="s">
        <v>92</v>
      </c>
      <c r="I65" s="9">
        <v>1</v>
      </c>
      <c r="J65" s="9">
        <v>11000000000</v>
      </c>
      <c r="K65" s="9" t="s">
        <v>82</v>
      </c>
      <c r="L65" s="10">
        <v>2489</v>
      </c>
      <c r="M65" s="7" t="s">
        <v>133</v>
      </c>
      <c r="N65" s="7" t="s">
        <v>121</v>
      </c>
      <c r="O65" s="7" t="s">
        <v>126</v>
      </c>
      <c r="P65" s="9" t="s">
        <v>93</v>
      </c>
      <c r="Q65" s="9" t="s">
        <v>68</v>
      </c>
      <c r="R65" s="9" t="s">
        <v>397</v>
      </c>
    </row>
    <row r="66" spans="1:18" ht="42">
      <c r="A66" s="7">
        <v>2019</v>
      </c>
      <c r="B66" s="7">
        <v>1</v>
      </c>
      <c r="C66" s="8" t="s">
        <v>325</v>
      </c>
      <c r="D66" s="8" t="s">
        <v>331</v>
      </c>
      <c r="E66" s="9" t="s">
        <v>363</v>
      </c>
      <c r="F66" s="9" t="s">
        <v>76</v>
      </c>
      <c r="G66" s="7">
        <v>876</v>
      </c>
      <c r="H66" s="7" t="s">
        <v>92</v>
      </c>
      <c r="I66" s="9">
        <v>1</v>
      </c>
      <c r="J66" s="9">
        <v>11000000000</v>
      </c>
      <c r="K66" s="9" t="s">
        <v>82</v>
      </c>
      <c r="L66" s="10">
        <v>2043</v>
      </c>
      <c r="M66" s="7" t="s">
        <v>135</v>
      </c>
      <c r="N66" s="7" t="s">
        <v>121</v>
      </c>
      <c r="O66" s="7" t="s">
        <v>126</v>
      </c>
      <c r="P66" s="9" t="s">
        <v>93</v>
      </c>
      <c r="Q66" s="9" t="s">
        <v>68</v>
      </c>
      <c r="R66" s="9" t="s">
        <v>397</v>
      </c>
    </row>
    <row r="67" spans="1:18" ht="21">
      <c r="A67" s="7">
        <v>2020</v>
      </c>
      <c r="B67" s="7">
        <v>1</v>
      </c>
      <c r="C67" s="8" t="s">
        <v>159</v>
      </c>
      <c r="D67" s="7">
        <v>4530016</v>
      </c>
      <c r="E67" s="9" t="s">
        <v>364</v>
      </c>
      <c r="F67" s="9" t="s">
        <v>64</v>
      </c>
      <c r="G67" s="7">
        <v>876</v>
      </c>
      <c r="H67" s="7" t="s">
        <v>92</v>
      </c>
      <c r="I67" s="9">
        <v>1</v>
      </c>
      <c r="J67" s="9">
        <v>11000000000</v>
      </c>
      <c r="K67" s="9" t="s">
        <v>82</v>
      </c>
      <c r="L67" s="10">
        <v>8034</v>
      </c>
      <c r="M67" s="7" t="s">
        <v>255</v>
      </c>
      <c r="N67" s="7" t="s">
        <v>136</v>
      </c>
      <c r="O67" s="7" t="s">
        <v>134</v>
      </c>
      <c r="P67" s="9" t="s">
        <v>67</v>
      </c>
      <c r="Q67" s="9" t="s">
        <v>68</v>
      </c>
      <c r="R67" s="9"/>
    </row>
    <row r="68" spans="1:18" ht="21">
      <c r="A68" s="7">
        <v>2021</v>
      </c>
      <c r="B68" s="7">
        <v>1</v>
      </c>
      <c r="C68" s="8" t="s">
        <v>159</v>
      </c>
      <c r="D68" s="7">
        <v>4530015</v>
      </c>
      <c r="E68" s="9" t="s">
        <v>365</v>
      </c>
      <c r="F68" s="9" t="s">
        <v>64</v>
      </c>
      <c r="G68" s="7">
        <v>876</v>
      </c>
      <c r="H68" s="7" t="s">
        <v>92</v>
      </c>
      <c r="I68" s="9">
        <v>1</v>
      </c>
      <c r="J68" s="9">
        <v>11000000000</v>
      </c>
      <c r="K68" s="9" t="s">
        <v>82</v>
      </c>
      <c r="L68" s="10">
        <v>1380</v>
      </c>
      <c r="M68" s="7" t="s">
        <v>255</v>
      </c>
      <c r="N68" s="7" t="s">
        <v>136</v>
      </c>
      <c r="O68" s="7" t="s">
        <v>134</v>
      </c>
      <c r="P68" s="9" t="s">
        <v>67</v>
      </c>
      <c r="Q68" s="9" t="s">
        <v>68</v>
      </c>
      <c r="R68" s="9"/>
    </row>
    <row r="69" spans="1:18" ht="21">
      <c r="A69" s="7">
        <v>2022</v>
      </c>
      <c r="B69" s="7">
        <v>1</v>
      </c>
      <c r="C69" s="8" t="s">
        <v>328</v>
      </c>
      <c r="D69" s="8" t="s">
        <v>331</v>
      </c>
      <c r="E69" s="9" t="s">
        <v>366</v>
      </c>
      <c r="F69" s="9" t="s">
        <v>64</v>
      </c>
      <c r="G69" s="7">
        <v>876</v>
      </c>
      <c r="H69" s="7" t="s">
        <v>92</v>
      </c>
      <c r="I69" s="9">
        <v>1</v>
      </c>
      <c r="J69" s="9">
        <v>11000000000</v>
      </c>
      <c r="K69" s="9" t="s">
        <v>82</v>
      </c>
      <c r="L69" s="10">
        <v>26250</v>
      </c>
      <c r="M69" s="7" t="s">
        <v>399</v>
      </c>
      <c r="N69" s="7" t="s">
        <v>136</v>
      </c>
      <c r="O69" s="7" t="s">
        <v>134</v>
      </c>
      <c r="P69" s="9" t="s">
        <v>67</v>
      </c>
      <c r="Q69" s="9" t="s">
        <v>68</v>
      </c>
      <c r="R69" s="9"/>
    </row>
    <row r="70" spans="1:18" s="48" customFormat="1" ht="21">
      <c r="A70" s="44">
        <v>2023</v>
      </c>
      <c r="B70" s="44">
        <v>1</v>
      </c>
      <c r="C70" s="45" t="s">
        <v>83</v>
      </c>
      <c r="D70" s="44">
        <v>4010000</v>
      </c>
      <c r="E70" s="46" t="s">
        <v>337</v>
      </c>
      <c r="F70" s="46" t="s">
        <v>64</v>
      </c>
      <c r="G70" s="44">
        <v>796</v>
      </c>
      <c r="H70" s="44" t="s">
        <v>65</v>
      </c>
      <c r="I70" s="46">
        <v>1</v>
      </c>
      <c r="J70" s="46">
        <v>11000000000</v>
      </c>
      <c r="K70" s="46" t="s">
        <v>82</v>
      </c>
      <c r="L70" s="47">
        <v>4733</v>
      </c>
      <c r="M70" s="44" t="s">
        <v>123</v>
      </c>
      <c r="N70" s="44" t="s">
        <v>127</v>
      </c>
      <c r="O70" s="44" t="s">
        <v>247</v>
      </c>
      <c r="P70" s="46" t="s">
        <v>67</v>
      </c>
      <c r="Q70" s="46" t="s">
        <v>68</v>
      </c>
      <c r="R70" s="46" t="s">
        <v>113</v>
      </c>
    </row>
    <row r="71" spans="1:18" s="48" customFormat="1" ht="21">
      <c r="A71" s="44">
        <v>2024</v>
      </c>
      <c r="B71" s="44">
        <v>1</v>
      </c>
      <c r="C71" s="45" t="s">
        <v>80</v>
      </c>
      <c r="D71" s="44">
        <v>40000</v>
      </c>
      <c r="E71" s="46" t="s">
        <v>439</v>
      </c>
      <c r="F71" s="46" t="s">
        <v>64</v>
      </c>
      <c r="G71" s="44">
        <v>796</v>
      </c>
      <c r="H71" s="44" t="s">
        <v>65</v>
      </c>
      <c r="I71" s="46">
        <v>1</v>
      </c>
      <c r="J71" s="46">
        <v>11000000000</v>
      </c>
      <c r="K71" s="46" t="s">
        <v>82</v>
      </c>
      <c r="L71" s="47">
        <v>32800</v>
      </c>
      <c r="M71" s="44" t="s">
        <v>126</v>
      </c>
      <c r="N71" s="44" t="s">
        <v>249</v>
      </c>
      <c r="O71" s="44" t="s">
        <v>248</v>
      </c>
      <c r="P71" s="46" t="s">
        <v>67</v>
      </c>
      <c r="Q71" s="46" t="s">
        <v>68</v>
      </c>
      <c r="R71" s="46" t="s">
        <v>113</v>
      </c>
    </row>
    <row r="72" spans="1:18" ht="2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 t="s">
        <v>85</v>
      </c>
      <c r="L72" s="12">
        <f>SUM(L49:L71)</f>
        <v>253916.63</v>
      </c>
      <c r="M72" s="11"/>
      <c r="N72" s="11"/>
      <c r="O72" s="11"/>
      <c r="P72" s="11"/>
      <c r="Q72" s="11"/>
      <c r="R72" s="11"/>
    </row>
    <row r="73" spans="1:18" ht="31.5">
      <c r="A73" s="7">
        <v>3002</v>
      </c>
      <c r="B73" s="7">
        <v>1</v>
      </c>
      <c r="C73" s="8" t="s">
        <v>320</v>
      </c>
      <c r="D73" s="7">
        <v>4521012</v>
      </c>
      <c r="E73" s="9" t="s">
        <v>367</v>
      </c>
      <c r="F73" s="9" t="s">
        <v>64</v>
      </c>
      <c r="G73" s="7">
        <v>18</v>
      </c>
      <c r="H73" s="7" t="s">
        <v>368</v>
      </c>
      <c r="I73" s="9">
        <v>70</v>
      </c>
      <c r="J73" s="9">
        <v>19000000000</v>
      </c>
      <c r="K73" s="9" t="s">
        <v>88</v>
      </c>
      <c r="L73" s="10">
        <v>6460</v>
      </c>
      <c r="M73" s="7" t="s">
        <v>125</v>
      </c>
      <c r="N73" s="7" t="s">
        <v>122</v>
      </c>
      <c r="O73" s="7" t="s">
        <v>255</v>
      </c>
      <c r="P73" s="9" t="s">
        <v>369</v>
      </c>
      <c r="Q73" s="9" t="s">
        <v>68</v>
      </c>
      <c r="R73" s="9" t="s">
        <v>400</v>
      </c>
    </row>
    <row r="74" spans="1:18" ht="21">
      <c r="A74" s="7">
        <v>3004</v>
      </c>
      <c r="B74" s="7">
        <v>1</v>
      </c>
      <c r="C74" s="8" t="s">
        <v>320</v>
      </c>
      <c r="D74" s="7">
        <v>4521010</v>
      </c>
      <c r="E74" s="9" t="s">
        <v>370</v>
      </c>
      <c r="F74" s="9" t="s">
        <v>64</v>
      </c>
      <c r="G74" s="7">
        <v>18</v>
      </c>
      <c r="H74" s="7" t="s">
        <v>368</v>
      </c>
      <c r="I74" s="9">
        <v>2700</v>
      </c>
      <c r="J74" s="9">
        <v>19000000000</v>
      </c>
      <c r="K74" s="9" t="s">
        <v>88</v>
      </c>
      <c r="L74" s="10">
        <v>2854</v>
      </c>
      <c r="M74" s="7" t="s">
        <v>131</v>
      </c>
      <c r="N74" s="7" t="s">
        <v>255</v>
      </c>
      <c r="O74" s="7" t="s">
        <v>123</v>
      </c>
      <c r="P74" s="9" t="s">
        <v>67</v>
      </c>
      <c r="Q74" s="9" t="s">
        <v>68</v>
      </c>
      <c r="R74" s="9" t="s">
        <v>401</v>
      </c>
    </row>
    <row r="75" spans="1:18" ht="66" customHeight="1">
      <c r="A75" s="7">
        <v>3005</v>
      </c>
      <c r="B75" s="7">
        <v>1</v>
      </c>
      <c r="C75" s="8" t="s">
        <v>354</v>
      </c>
      <c r="D75" s="8" t="s">
        <v>355</v>
      </c>
      <c r="E75" s="9" t="s">
        <v>371</v>
      </c>
      <c r="F75" s="9" t="s">
        <v>64</v>
      </c>
      <c r="G75" s="7">
        <v>876</v>
      </c>
      <c r="H75" s="7" t="s">
        <v>92</v>
      </c>
      <c r="I75" s="9">
        <v>1</v>
      </c>
      <c r="J75" s="9">
        <v>19000000000</v>
      </c>
      <c r="K75" s="9" t="s">
        <v>372</v>
      </c>
      <c r="L75" s="10">
        <v>8794</v>
      </c>
      <c r="M75" s="7" t="s">
        <v>122</v>
      </c>
      <c r="N75" s="7" t="s">
        <v>255</v>
      </c>
      <c r="O75" s="7" t="s">
        <v>123</v>
      </c>
      <c r="P75" s="9" t="s">
        <v>67</v>
      </c>
      <c r="Q75" s="9" t="s">
        <v>68</v>
      </c>
      <c r="R75" s="9" t="s">
        <v>443</v>
      </c>
    </row>
    <row r="76" spans="1:18" s="27" customFormat="1" ht="21">
      <c r="A76" s="23">
        <v>3006</v>
      </c>
      <c r="B76" s="23">
        <v>1</v>
      </c>
      <c r="C76" s="24" t="s">
        <v>351</v>
      </c>
      <c r="D76" s="24" t="s">
        <v>352</v>
      </c>
      <c r="E76" s="25" t="s">
        <v>373</v>
      </c>
      <c r="F76" s="25" t="s">
        <v>64</v>
      </c>
      <c r="G76" s="23">
        <v>796</v>
      </c>
      <c r="H76" s="23" t="s">
        <v>65</v>
      </c>
      <c r="I76" s="25">
        <v>1</v>
      </c>
      <c r="J76" s="25">
        <v>19000000000</v>
      </c>
      <c r="K76" s="25" t="s">
        <v>88</v>
      </c>
      <c r="L76" s="26">
        <v>600</v>
      </c>
      <c r="M76" s="23" t="s">
        <v>126</v>
      </c>
      <c r="N76" s="23" t="s">
        <v>123</v>
      </c>
      <c r="O76" s="23" t="s">
        <v>127</v>
      </c>
      <c r="P76" s="25" t="s">
        <v>67</v>
      </c>
      <c r="Q76" s="25" t="s">
        <v>68</v>
      </c>
      <c r="R76" s="25" t="s">
        <v>113</v>
      </c>
    </row>
    <row r="77" spans="1:1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 t="s">
        <v>95</v>
      </c>
      <c r="L77" s="12">
        <f>SUM(L73:L76)</f>
        <v>18708</v>
      </c>
      <c r="M77" s="11"/>
      <c r="N77" s="11"/>
      <c r="O77" s="11"/>
      <c r="P77" s="11"/>
      <c r="Q77" s="11"/>
      <c r="R77" s="11"/>
    </row>
    <row r="78" spans="1:18" ht="31.5">
      <c r="A78" s="7">
        <v>4002</v>
      </c>
      <c r="B78" s="7">
        <v>1</v>
      </c>
      <c r="C78" s="8" t="s">
        <v>374</v>
      </c>
      <c r="D78" s="7">
        <v>7421000</v>
      </c>
      <c r="E78" s="9" t="s">
        <v>375</v>
      </c>
      <c r="F78" s="9" t="s">
        <v>64</v>
      </c>
      <c r="G78" s="7">
        <v>796</v>
      </c>
      <c r="H78" s="7" t="s">
        <v>65</v>
      </c>
      <c r="I78" s="9">
        <v>1</v>
      </c>
      <c r="J78" s="9">
        <v>34000000000</v>
      </c>
      <c r="K78" s="9" t="s">
        <v>97</v>
      </c>
      <c r="L78" s="10">
        <v>22378</v>
      </c>
      <c r="M78" s="7" t="s">
        <v>133</v>
      </c>
      <c r="N78" s="7" t="s">
        <v>133</v>
      </c>
      <c r="O78" s="7" t="s">
        <v>123</v>
      </c>
      <c r="P78" s="9" t="s">
        <v>67</v>
      </c>
      <c r="Q78" s="9" t="s">
        <v>68</v>
      </c>
      <c r="R78" s="9" t="s">
        <v>444</v>
      </c>
    </row>
    <row r="79" spans="1:18" ht="21">
      <c r="A79" s="7">
        <v>4003</v>
      </c>
      <c r="B79" s="7">
        <v>1</v>
      </c>
      <c r="C79" s="8" t="s">
        <v>374</v>
      </c>
      <c r="D79" s="7">
        <v>7421000</v>
      </c>
      <c r="E79" s="9" t="s">
        <v>376</v>
      </c>
      <c r="F79" s="9" t="s">
        <v>64</v>
      </c>
      <c r="G79" s="7">
        <v>876</v>
      </c>
      <c r="H79" s="7" t="s">
        <v>92</v>
      </c>
      <c r="I79" s="9">
        <v>1</v>
      </c>
      <c r="J79" s="9">
        <v>34000000000</v>
      </c>
      <c r="K79" s="9" t="s">
        <v>97</v>
      </c>
      <c r="L79" s="10">
        <v>2976</v>
      </c>
      <c r="M79" s="7" t="s">
        <v>131</v>
      </c>
      <c r="N79" s="7" t="s">
        <v>135</v>
      </c>
      <c r="O79" s="7" t="s">
        <v>123</v>
      </c>
      <c r="P79" s="9" t="s">
        <v>67</v>
      </c>
      <c r="Q79" s="9" t="s">
        <v>68</v>
      </c>
      <c r="R79" s="9" t="s">
        <v>402</v>
      </c>
    </row>
    <row r="80" spans="1:18" ht="42">
      <c r="A80" s="7">
        <v>4004</v>
      </c>
      <c r="B80" s="7">
        <v>1</v>
      </c>
      <c r="C80" s="8" t="s">
        <v>377</v>
      </c>
      <c r="D80" s="8" t="s">
        <v>90</v>
      </c>
      <c r="E80" s="9" t="s">
        <v>378</v>
      </c>
      <c r="F80" s="9" t="s">
        <v>76</v>
      </c>
      <c r="G80" s="7">
        <v>876</v>
      </c>
      <c r="H80" s="7" t="s">
        <v>92</v>
      </c>
      <c r="I80" s="9">
        <v>1</v>
      </c>
      <c r="J80" s="9">
        <v>34000000000</v>
      </c>
      <c r="K80" s="9" t="s">
        <v>97</v>
      </c>
      <c r="L80" s="10">
        <v>836</v>
      </c>
      <c r="M80" s="7" t="s">
        <v>135</v>
      </c>
      <c r="N80" s="7" t="s">
        <v>135</v>
      </c>
      <c r="O80" s="7" t="s">
        <v>135</v>
      </c>
      <c r="P80" s="9" t="s">
        <v>93</v>
      </c>
      <c r="Q80" s="9" t="s">
        <v>68</v>
      </c>
      <c r="R80" s="9" t="s">
        <v>402</v>
      </c>
    </row>
    <row r="81" spans="1:1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 t="s">
        <v>101</v>
      </c>
      <c r="L81" s="12">
        <f>SUM(L78:L80)</f>
        <v>26190</v>
      </c>
      <c r="M81" s="11"/>
      <c r="N81" s="11"/>
      <c r="O81" s="11"/>
      <c r="P81" s="11"/>
      <c r="Q81" s="11"/>
      <c r="R81" s="11"/>
    </row>
    <row r="82" spans="1:18" ht="21">
      <c r="A82" s="7">
        <v>5001</v>
      </c>
      <c r="B82" s="7">
        <v>1</v>
      </c>
      <c r="C82" s="8" t="s">
        <v>379</v>
      </c>
      <c r="D82" s="7">
        <v>4010412</v>
      </c>
      <c r="E82" s="9" t="s">
        <v>380</v>
      </c>
      <c r="F82" s="9" t="s">
        <v>64</v>
      </c>
      <c r="G82" s="7">
        <v>876</v>
      </c>
      <c r="H82" s="7" t="s">
        <v>92</v>
      </c>
      <c r="I82" s="9">
        <v>1</v>
      </c>
      <c r="J82" s="9">
        <v>49000000000</v>
      </c>
      <c r="K82" s="9" t="s">
        <v>103</v>
      </c>
      <c r="L82" s="10">
        <v>51174</v>
      </c>
      <c r="M82" s="7" t="s">
        <v>255</v>
      </c>
      <c r="N82" s="7" t="s">
        <v>126</v>
      </c>
      <c r="O82" s="7" t="s">
        <v>392</v>
      </c>
      <c r="P82" s="9" t="s">
        <v>67</v>
      </c>
      <c r="Q82" s="9" t="s">
        <v>68</v>
      </c>
      <c r="R82" s="9" t="s">
        <v>404</v>
      </c>
    </row>
    <row r="83" spans="1:18" ht="21">
      <c r="A83" s="7">
        <v>5002</v>
      </c>
      <c r="B83" s="7">
        <v>1</v>
      </c>
      <c r="C83" s="8" t="s">
        <v>379</v>
      </c>
      <c r="D83" s="7">
        <v>4010412</v>
      </c>
      <c r="E83" s="9" t="s">
        <v>381</v>
      </c>
      <c r="F83" s="9" t="s">
        <v>64</v>
      </c>
      <c r="G83" s="7">
        <v>876</v>
      </c>
      <c r="H83" s="7" t="s">
        <v>92</v>
      </c>
      <c r="I83" s="9">
        <v>1</v>
      </c>
      <c r="J83" s="9">
        <v>49000000000</v>
      </c>
      <c r="K83" s="9" t="s">
        <v>103</v>
      </c>
      <c r="L83" s="10">
        <v>864</v>
      </c>
      <c r="M83" s="7" t="s">
        <v>126</v>
      </c>
      <c r="N83" s="7" t="s">
        <v>136</v>
      </c>
      <c r="O83" s="7" t="s">
        <v>123</v>
      </c>
      <c r="P83" s="9" t="s">
        <v>67</v>
      </c>
      <c r="Q83" s="9" t="s">
        <v>68</v>
      </c>
      <c r="R83" s="9"/>
    </row>
    <row r="84" spans="1:18" ht="21">
      <c r="A84" s="7">
        <v>5004</v>
      </c>
      <c r="B84" s="7">
        <v>1</v>
      </c>
      <c r="C84" s="8" t="s">
        <v>379</v>
      </c>
      <c r="D84" s="7">
        <v>4010412</v>
      </c>
      <c r="E84" s="9" t="s">
        <v>382</v>
      </c>
      <c r="F84" s="9" t="s">
        <v>64</v>
      </c>
      <c r="G84" s="7">
        <v>876</v>
      </c>
      <c r="H84" s="7" t="s">
        <v>92</v>
      </c>
      <c r="I84" s="9">
        <v>1</v>
      </c>
      <c r="J84" s="9">
        <v>49000000000</v>
      </c>
      <c r="K84" s="9" t="s">
        <v>103</v>
      </c>
      <c r="L84" s="10">
        <v>43400</v>
      </c>
      <c r="M84" s="7" t="s">
        <v>136</v>
      </c>
      <c r="N84" s="7" t="s">
        <v>130</v>
      </c>
      <c r="O84" s="7" t="s">
        <v>393</v>
      </c>
      <c r="P84" s="9" t="s">
        <v>67</v>
      </c>
      <c r="Q84" s="9" t="s">
        <v>68</v>
      </c>
      <c r="R84" s="9"/>
    </row>
    <row r="85" spans="1:18" ht="21">
      <c r="A85" s="7">
        <v>5005</v>
      </c>
      <c r="B85" s="7">
        <v>1</v>
      </c>
      <c r="C85" s="8" t="s">
        <v>379</v>
      </c>
      <c r="D85" s="7">
        <v>4010412</v>
      </c>
      <c r="E85" s="9" t="s">
        <v>383</v>
      </c>
      <c r="F85" s="9" t="s">
        <v>76</v>
      </c>
      <c r="G85" s="7">
        <v>876</v>
      </c>
      <c r="H85" s="7" t="s">
        <v>92</v>
      </c>
      <c r="I85" s="9">
        <v>1</v>
      </c>
      <c r="J85" s="9">
        <v>49000000000</v>
      </c>
      <c r="K85" s="9" t="s">
        <v>103</v>
      </c>
      <c r="L85" s="10">
        <v>1400</v>
      </c>
      <c r="M85" s="7" t="s">
        <v>135</v>
      </c>
      <c r="N85" s="7" t="s">
        <v>121</v>
      </c>
      <c r="O85" s="7" t="s">
        <v>122</v>
      </c>
      <c r="P85" s="9" t="s">
        <v>67</v>
      </c>
      <c r="Q85" s="9" t="s">
        <v>68</v>
      </c>
      <c r="R85" s="9" t="s">
        <v>403</v>
      </c>
    </row>
    <row r="86" spans="1:18" s="53" customFormat="1" ht="21">
      <c r="A86" s="49">
        <v>5006</v>
      </c>
      <c r="B86" s="49">
        <v>1</v>
      </c>
      <c r="C86" s="50" t="s">
        <v>80</v>
      </c>
      <c r="D86" s="49">
        <v>4010412</v>
      </c>
      <c r="E86" s="51" t="s">
        <v>384</v>
      </c>
      <c r="F86" s="51" t="s">
        <v>64</v>
      </c>
      <c r="G86" s="49">
        <v>876</v>
      </c>
      <c r="H86" s="49" t="s">
        <v>92</v>
      </c>
      <c r="I86" s="51">
        <v>1</v>
      </c>
      <c r="J86" s="51">
        <v>49000000000</v>
      </c>
      <c r="K86" s="51" t="s">
        <v>103</v>
      </c>
      <c r="L86" s="52">
        <v>5450</v>
      </c>
      <c r="M86" s="49" t="s">
        <v>122</v>
      </c>
      <c r="N86" s="49" t="s">
        <v>126</v>
      </c>
      <c r="O86" s="49" t="s">
        <v>123</v>
      </c>
      <c r="P86" s="51" t="s">
        <v>67</v>
      </c>
      <c r="Q86" s="51" t="s">
        <v>68</v>
      </c>
      <c r="R86" s="51"/>
    </row>
    <row r="87" spans="1:18" ht="31.5">
      <c r="A87" s="7">
        <v>5008</v>
      </c>
      <c r="B87" s="7">
        <v>1</v>
      </c>
      <c r="C87" s="8" t="s">
        <v>385</v>
      </c>
      <c r="D87" s="8" t="s">
        <v>326</v>
      </c>
      <c r="E87" s="9" t="s">
        <v>386</v>
      </c>
      <c r="F87" s="9" t="s">
        <v>64</v>
      </c>
      <c r="G87" s="7">
        <v>876</v>
      </c>
      <c r="H87" s="7" t="s">
        <v>92</v>
      </c>
      <c r="I87" s="9">
        <v>1</v>
      </c>
      <c r="J87" s="9">
        <v>49000000000</v>
      </c>
      <c r="K87" s="9" t="s">
        <v>103</v>
      </c>
      <c r="L87" s="10">
        <v>6115</v>
      </c>
      <c r="M87" s="7" t="s">
        <v>255</v>
      </c>
      <c r="N87" s="7" t="s">
        <v>136</v>
      </c>
      <c r="O87" s="7" t="s">
        <v>123</v>
      </c>
      <c r="P87" s="9" t="s">
        <v>67</v>
      </c>
      <c r="Q87" s="9" t="s">
        <v>68</v>
      </c>
      <c r="R87" s="9"/>
    </row>
    <row r="88" spans="1:18" ht="21">
      <c r="A88" s="7">
        <v>5009</v>
      </c>
      <c r="B88" s="7">
        <v>1</v>
      </c>
      <c r="C88" s="8" t="s">
        <v>387</v>
      </c>
      <c r="D88" s="7">
        <v>4520080</v>
      </c>
      <c r="E88" s="9" t="s">
        <v>388</v>
      </c>
      <c r="F88" s="9" t="s">
        <v>64</v>
      </c>
      <c r="G88" s="7">
        <v>876</v>
      </c>
      <c r="H88" s="7" t="s">
        <v>92</v>
      </c>
      <c r="I88" s="9">
        <v>1</v>
      </c>
      <c r="J88" s="9">
        <v>49000000000</v>
      </c>
      <c r="K88" s="9" t="s">
        <v>103</v>
      </c>
      <c r="L88" s="10">
        <v>1457</v>
      </c>
      <c r="M88" s="7" t="s">
        <v>255</v>
      </c>
      <c r="N88" s="7" t="s">
        <v>126</v>
      </c>
      <c r="O88" s="7" t="s">
        <v>123</v>
      </c>
      <c r="P88" s="9" t="s">
        <v>67</v>
      </c>
      <c r="Q88" s="9" t="s">
        <v>68</v>
      </c>
      <c r="R88" s="9"/>
    </row>
    <row r="89" spans="1:18" ht="2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 t="s">
        <v>106</v>
      </c>
      <c r="L89" s="12">
        <f>SUM(L82:L88)</f>
        <v>109860</v>
      </c>
      <c r="M89" s="11"/>
      <c r="N89" s="11"/>
      <c r="O89" s="11"/>
      <c r="P89" s="11"/>
      <c r="Q89" s="11"/>
      <c r="R89" s="11"/>
    </row>
    <row r="90" spans="1:18" s="27" customFormat="1" ht="21" customHeight="1">
      <c r="A90" s="28"/>
      <c r="B90" s="28"/>
      <c r="C90" s="28"/>
      <c r="D90" s="28"/>
      <c r="E90" s="28"/>
      <c r="F90" s="28"/>
      <c r="G90" s="28"/>
      <c r="H90" s="28"/>
      <c r="I90" s="28"/>
      <c r="J90" s="83" t="s">
        <v>138</v>
      </c>
      <c r="K90" s="84"/>
      <c r="L90" s="42">
        <f>(SUM(L26:L46))+(SUM(L49:L69))+(SUM(L73:L75))+L81+L89</f>
        <v>706497.78</v>
      </c>
      <c r="M90" s="28"/>
      <c r="N90" s="28"/>
      <c r="O90" s="28"/>
      <c r="P90" s="28"/>
      <c r="Q90" s="28"/>
      <c r="R90" s="28"/>
    </row>
    <row r="91" spans="1:18" s="27" customFormat="1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83" t="s">
        <v>139</v>
      </c>
      <c r="K91" s="84"/>
      <c r="L91" s="29">
        <f>L47+L70+L71+L76</f>
        <v>59103</v>
      </c>
      <c r="M91" s="28"/>
      <c r="N91" s="28"/>
      <c r="O91" s="28"/>
      <c r="P91" s="28"/>
      <c r="Q91" s="28"/>
      <c r="R91" s="28"/>
    </row>
    <row r="92" spans="1:18" s="27" customFormat="1" ht="15">
      <c r="A92" s="28"/>
      <c r="B92" s="28"/>
      <c r="C92" s="28"/>
      <c r="D92" s="28"/>
      <c r="E92" s="28"/>
      <c r="F92" s="28"/>
      <c r="G92" s="28"/>
      <c r="H92" s="28"/>
      <c r="I92" s="28"/>
      <c r="J92" s="83" t="s">
        <v>140</v>
      </c>
      <c r="K92" s="84"/>
      <c r="L92" s="54">
        <f>L48+L72+L77+L81+L89</f>
        <v>765600.78</v>
      </c>
      <c r="M92" s="28"/>
      <c r="N92" s="28"/>
      <c r="O92" s="28"/>
      <c r="P92" s="28"/>
      <c r="Q92" s="28"/>
      <c r="R92" s="28"/>
    </row>
    <row r="94" spans="1:13" s="32" customFormat="1" ht="15">
      <c r="A94" s="31" t="s">
        <v>146</v>
      </c>
      <c r="L94" s="33"/>
      <c r="M94" s="34"/>
    </row>
    <row r="95" spans="1:13" s="32" customFormat="1" ht="15">
      <c r="A95" s="35" t="s">
        <v>147</v>
      </c>
      <c r="L95" s="33"/>
      <c r="M95" s="34"/>
    </row>
    <row r="96" spans="1:13" s="32" customFormat="1" ht="15">
      <c r="A96" s="36" t="s">
        <v>148</v>
      </c>
      <c r="B96" s="37"/>
      <c r="C96" s="37"/>
      <c r="D96" s="37"/>
      <c r="E96" s="37"/>
      <c r="H96" s="18" t="s">
        <v>150</v>
      </c>
      <c r="L96" s="33"/>
      <c r="M96" s="34"/>
    </row>
    <row r="97" spans="1:13" ht="15">
      <c r="A97" s="38" t="s">
        <v>149</v>
      </c>
      <c r="L97" s="39"/>
      <c r="M97" s="40"/>
    </row>
    <row r="98" spans="12:13" ht="15">
      <c r="L98" s="39"/>
      <c r="M98" s="40"/>
    </row>
    <row r="99" spans="1:13" s="32" customFormat="1" ht="15">
      <c r="A99" s="31"/>
      <c r="L99" s="33"/>
      <c r="M99" s="34"/>
    </row>
    <row r="100" spans="1:13" s="32" customFormat="1" ht="15">
      <c r="A100" s="35"/>
      <c r="L100" s="33"/>
      <c r="M100" s="34"/>
    </row>
    <row r="101" spans="1:13" s="32" customFormat="1" ht="15">
      <c r="A101" s="37"/>
      <c r="B101" s="37"/>
      <c r="C101" s="37"/>
      <c r="D101" s="37"/>
      <c r="E101" s="37"/>
      <c r="H101" s="18"/>
      <c r="L101" s="33"/>
      <c r="M101" s="34"/>
    </row>
    <row r="102" spans="1:13" ht="15">
      <c r="A102" s="38"/>
      <c r="L102" s="39"/>
      <c r="M102" s="40"/>
    </row>
    <row r="103" spans="1:13" ht="15">
      <c r="A103" s="41"/>
      <c r="L103" s="39"/>
      <c r="M103" s="40"/>
    </row>
  </sheetData>
  <sheetProtection/>
  <mergeCells count="20"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  <mergeCell ref="A1:R1"/>
    <mergeCell ref="A2:R2"/>
    <mergeCell ref="J90:K90"/>
    <mergeCell ref="J91:K91"/>
    <mergeCell ref="J92:K92"/>
    <mergeCell ref="G17:G24"/>
    <mergeCell ref="H17:H24"/>
    <mergeCell ref="J17:J24"/>
    <mergeCell ref="K17:K24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1" r:id="rId1"/>
  <rowBreaks count="1" manualBreakCount="1">
    <brk id="81" max="255" man="1"/>
  </rowBreaks>
  <ignoredErrors>
    <ignoredError sqref="L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72"/>
  <sheetViews>
    <sheetView showGridLines="0" view="pageBreakPreview" zoomScale="115" zoomScaleSheetLayoutView="115" zoomScalePageLayoutView="0" workbookViewId="0" topLeftCell="A40">
      <selection activeCell="E37" sqref="E37"/>
    </sheetView>
  </sheetViews>
  <sheetFormatPr defaultColWidth="9.140625" defaultRowHeight="15"/>
  <cols>
    <col min="1" max="1" width="6.140625" style="18" customWidth="1"/>
    <col min="2" max="2" width="3.57421875" style="18" customWidth="1"/>
    <col min="3" max="3" width="7.00390625" style="18" customWidth="1"/>
    <col min="4" max="4" width="9.140625" style="18" customWidth="1"/>
    <col min="5" max="5" width="36.57421875" style="18" customWidth="1"/>
    <col min="6" max="6" width="14.421875" style="18" customWidth="1"/>
    <col min="7" max="7" width="10.28125" style="18" customWidth="1"/>
    <col min="8" max="8" width="10.140625" style="18" customWidth="1"/>
    <col min="9" max="9" width="9.140625" style="18" customWidth="1"/>
    <col min="10" max="10" width="11.140625" style="18" customWidth="1"/>
    <col min="11" max="11" width="18.28125" style="18" customWidth="1"/>
    <col min="12" max="12" width="11.28125" style="18" customWidth="1"/>
    <col min="13" max="13" width="11.00390625" style="18" customWidth="1"/>
    <col min="14" max="14" width="11.28125" style="18" customWidth="1"/>
    <col min="15" max="15" width="11.7109375" style="18" customWidth="1"/>
    <col min="16" max="16" width="19.140625" style="18" customWidth="1"/>
    <col min="17" max="17" width="9.140625" style="18" customWidth="1"/>
    <col min="18" max="18" width="16.851562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405</v>
      </c>
    </row>
    <row r="13" ht="15">
      <c r="A13" s="2"/>
    </row>
    <row r="14" spans="1:18" ht="10.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0.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0.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0.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0.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0.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0.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0.5" customHeight="1">
      <c r="A21" s="14"/>
      <c r="B21" s="14"/>
      <c r="C21" s="14"/>
      <c r="D21" s="14" t="s">
        <v>438</v>
      </c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0.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0.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0.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0.5" customHeight="1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42">
      <c r="A26" s="7">
        <v>1002</v>
      </c>
      <c r="B26" s="7">
        <v>1</v>
      </c>
      <c r="C26" s="8" t="s">
        <v>159</v>
      </c>
      <c r="D26" s="7">
        <v>4500000</v>
      </c>
      <c r="E26" s="9" t="s">
        <v>406</v>
      </c>
      <c r="F26" s="9" t="s">
        <v>76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73</v>
      </c>
      <c r="L26" s="10">
        <v>5634</v>
      </c>
      <c r="M26" s="7" t="s">
        <v>124</v>
      </c>
      <c r="N26" s="7" t="s">
        <v>124</v>
      </c>
      <c r="O26" s="7" t="s">
        <v>124</v>
      </c>
      <c r="P26" s="9" t="s">
        <v>93</v>
      </c>
      <c r="Q26" s="9" t="s">
        <v>68</v>
      </c>
      <c r="R26" s="9" t="s">
        <v>445</v>
      </c>
    </row>
    <row r="27" spans="1:18" ht="31.5">
      <c r="A27" s="7">
        <v>1004</v>
      </c>
      <c r="B27" s="7">
        <v>1</v>
      </c>
      <c r="C27" s="8" t="s">
        <v>320</v>
      </c>
      <c r="D27" s="7">
        <v>6512030</v>
      </c>
      <c r="E27" s="9" t="s">
        <v>407</v>
      </c>
      <c r="F27" s="9" t="s">
        <v>76</v>
      </c>
      <c r="G27" s="7">
        <v>876</v>
      </c>
      <c r="H27" s="7" t="s">
        <v>92</v>
      </c>
      <c r="I27" s="9">
        <v>1</v>
      </c>
      <c r="J27" s="9">
        <v>78401360000</v>
      </c>
      <c r="K27" s="9" t="s">
        <v>73</v>
      </c>
      <c r="L27" s="10">
        <v>283.83</v>
      </c>
      <c r="M27" s="7" t="s">
        <v>135</v>
      </c>
      <c r="N27" s="7" t="s">
        <v>135</v>
      </c>
      <c r="O27" s="7" t="s">
        <v>121</v>
      </c>
      <c r="P27" s="9" t="s">
        <v>93</v>
      </c>
      <c r="Q27" s="9" t="s">
        <v>68</v>
      </c>
      <c r="R27" s="9" t="s">
        <v>446</v>
      </c>
    </row>
    <row r="28" spans="1:18" ht="31.5">
      <c r="A28" s="7">
        <v>1004</v>
      </c>
      <c r="B28" s="7">
        <v>2</v>
      </c>
      <c r="C28" s="8" t="s">
        <v>320</v>
      </c>
      <c r="D28" s="7">
        <v>6512030</v>
      </c>
      <c r="E28" s="9" t="s">
        <v>408</v>
      </c>
      <c r="F28" s="9" t="s">
        <v>76</v>
      </c>
      <c r="G28" s="7">
        <v>876</v>
      </c>
      <c r="H28" s="7" t="s">
        <v>92</v>
      </c>
      <c r="I28" s="9">
        <v>1</v>
      </c>
      <c r="J28" s="9">
        <v>78401360000</v>
      </c>
      <c r="K28" s="9" t="s">
        <v>73</v>
      </c>
      <c r="L28" s="10">
        <v>283.83</v>
      </c>
      <c r="M28" s="7" t="s">
        <v>135</v>
      </c>
      <c r="N28" s="7" t="s">
        <v>135</v>
      </c>
      <c r="O28" s="7" t="s">
        <v>121</v>
      </c>
      <c r="P28" s="9" t="s">
        <v>93</v>
      </c>
      <c r="Q28" s="9" t="s">
        <v>68</v>
      </c>
      <c r="R28" s="9" t="s">
        <v>446</v>
      </c>
    </row>
    <row r="29" spans="1:18" ht="21">
      <c r="A29" s="7">
        <v>1005</v>
      </c>
      <c r="B29" s="7">
        <v>1</v>
      </c>
      <c r="C29" s="8" t="s">
        <v>80</v>
      </c>
      <c r="D29" s="8" t="s">
        <v>200</v>
      </c>
      <c r="E29" s="9" t="s">
        <v>409</v>
      </c>
      <c r="F29" s="9" t="s">
        <v>64</v>
      </c>
      <c r="G29" s="7">
        <v>876</v>
      </c>
      <c r="H29" s="7" t="s">
        <v>92</v>
      </c>
      <c r="I29" s="9">
        <v>1</v>
      </c>
      <c r="J29" s="9">
        <v>78401360000</v>
      </c>
      <c r="K29" s="9" t="s">
        <v>73</v>
      </c>
      <c r="L29" s="10">
        <v>8100</v>
      </c>
      <c r="M29" s="7" t="s">
        <v>131</v>
      </c>
      <c r="N29" s="7" t="s">
        <v>133</v>
      </c>
      <c r="O29" s="7" t="s">
        <v>121</v>
      </c>
      <c r="P29" s="9" t="s">
        <v>67</v>
      </c>
      <c r="Q29" s="9" t="s">
        <v>68</v>
      </c>
      <c r="R29" s="9" t="s">
        <v>447</v>
      </c>
    </row>
    <row r="30" spans="1:18" ht="21">
      <c r="A30" s="7">
        <v>1006</v>
      </c>
      <c r="B30" s="7">
        <v>1</v>
      </c>
      <c r="C30" s="8" t="s">
        <v>201</v>
      </c>
      <c r="D30" s="8" t="s">
        <v>163</v>
      </c>
      <c r="E30" s="9" t="s">
        <v>410</v>
      </c>
      <c r="F30" s="9" t="s">
        <v>64</v>
      </c>
      <c r="G30" s="7">
        <v>876</v>
      </c>
      <c r="H30" s="7" t="s">
        <v>92</v>
      </c>
      <c r="I30" s="9">
        <v>1</v>
      </c>
      <c r="J30" s="9">
        <v>78401360000</v>
      </c>
      <c r="K30" s="9" t="s">
        <v>73</v>
      </c>
      <c r="L30" s="10">
        <v>12900</v>
      </c>
      <c r="M30" s="7" t="s">
        <v>131</v>
      </c>
      <c r="N30" s="7" t="s">
        <v>133</v>
      </c>
      <c r="O30" s="7" t="s">
        <v>133</v>
      </c>
      <c r="P30" s="9" t="s">
        <v>67</v>
      </c>
      <c r="Q30" s="9" t="s">
        <v>68</v>
      </c>
      <c r="R30" s="9" t="s">
        <v>448</v>
      </c>
    </row>
    <row r="31" spans="1:18" ht="31.5">
      <c r="A31" s="7">
        <v>1007</v>
      </c>
      <c r="B31" s="7">
        <v>1</v>
      </c>
      <c r="C31" s="8" t="s">
        <v>308</v>
      </c>
      <c r="D31" s="8" t="s">
        <v>411</v>
      </c>
      <c r="E31" s="9" t="s">
        <v>412</v>
      </c>
      <c r="F31" s="9" t="s">
        <v>76</v>
      </c>
      <c r="G31" s="7">
        <v>876</v>
      </c>
      <c r="H31" s="7" t="s">
        <v>92</v>
      </c>
      <c r="I31" s="9">
        <v>1</v>
      </c>
      <c r="J31" s="9">
        <v>78401360000</v>
      </c>
      <c r="K31" s="9" t="s">
        <v>73</v>
      </c>
      <c r="L31" s="10">
        <v>2698</v>
      </c>
      <c r="M31" s="7" t="s">
        <v>133</v>
      </c>
      <c r="N31" s="7" t="s">
        <v>133</v>
      </c>
      <c r="O31" s="7" t="s">
        <v>133</v>
      </c>
      <c r="P31" s="9" t="s">
        <v>93</v>
      </c>
      <c r="Q31" s="9" t="s">
        <v>68</v>
      </c>
      <c r="R31" s="9" t="s">
        <v>449</v>
      </c>
    </row>
    <row r="32" spans="1:18" ht="42">
      <c r="A32" s="7">
        <v>1008</v>
      </c>
      <c r="B32" s="7">
        <v>1</v>
      </c>
      <c r="C32" s="8" t="s">
        <v>308</v>
      </c>
      <c r="D32" s="8" t="s">
        <v>411</v>
      </c>
      <c r="E32" s="9" t="s">
        <v>413</v>
      </c>
      <c r="F32" s="9" t="s">
        <v>76</v>
      </c>
      <c r="G32" s="7">
        <v>876</v>
      </c>
      <c r="H32" s="7" t="s">
        <v>92</v>
      </c>
      <c r="I32" s="9">
        <v>1</v>
      </c>
      <c r="J32" s="9">
        <v>78401360000</v>
      </c>
      <c r="K32" s="9" t="s">
        <v>73</v>
      </c>
      <c r="L32" s="10">
        <v>648.8</v>
      </c>
      <c r="M32" s="7" t="s">
        <v>135</v>
      </c>
      <c r="N32" s="7" t="s">
        <v>135</v>
      </c>
      <c r="O32" s="7" t="s">
        <v>121</v>
      </c>
      <c r="P32" s="9" t="s">
        <v>93</v>
      </c>
      <c r="Q32" s="9" t="s">
        <v>68</v>
      </c>
      <c r="R32" s="9" t="s">
        <v>450</v>
      </c>
    </row>
    <row r="33" spans="1:18" ht="31.5">
      <c r="A33" s="7">
        <v>1009</v>
      </c>
      <c r="B33" s="7">
        <v>1</v>
      </c>
      <c r="C33" s="8" t="s">
        <v>308</v>
      </c>
      <c r="D33" s="8" t="s">
        <v>411</v>
      </c>
      <c r="E33" s="9" t="s">
        <v>414</v>
      </c>
      <c r="F33" s="9" t="s">
        <v>76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73</v>
      </c>
      <c r="L33" s="10">
        <v>6900</v>
      </c>
      <c r="M33" s="7" t="s">
        <v>135</v>
      </c>
      <c r="N33" s="7" t="s">
        <v>135</v>
      </c>
      <c r="O33" s="7" t="s">
        <v>135</v>
      </c>
      <c r="P33" s="9" t="s">
        <v>93</v>
      </c>
      <c r="Q33" s="9" t="s">
        <v>68</v>
      </c>
      <c r="R33" s="9" t="s">
        <v>451</v>
      </c>
    </row>
    <row r="34" spans="1:18" ht="31.5">
      <c r="A34" s="7">
        <v>1010</v>
      </c>
      <c r="B34" s="7">
        <v>1</v>
      </c>
      <c r="C34" s="8" t="s">
        <v>415</v>
      </c>
      <c r="D34" s="8" t="s">
        <v>416</v>
      </c>
      <c r="E34" s="9" t="s">
        <v>417</v>
      </c>
      <c r="F34" s="9" t="s">
        <v>76</v>
      </c>
      <c r="G34" s="7">
        <v>796</v>
      </c>
      <c r="H34" s="7" t="s">
        <v>65</v>
      </c>
      <c r="I34" s="9">
        <v>4</v>
      </c>
      <c r="J34" s="9">
        <v>78401360000</v>
      </c>
      <c r="K34" s="9" t="s">
        <v>73</v>
      </c>
      <c r="L34" s="10">
        <v>6646.25</v>
      </c>
      <c r="M34" s="7" t="s">
        <v>121</v>
      </c>
      <c r="N34" s="7" t="s">
        <v>122</v>
      </c>
      <c r="O34" s="7" t="s">
        <v>453</v>
      </c>
      <c r="P34" s="9" t="s">
        <v>93</v>
      </c>
      <c r="Q34" s="9" t="s">
        <v>68</v>
      </c>
      <c r="R34" s="9" t="s">
        <v>452</v>
      </c>
    </row>
    <row r="35" spans="1:18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 t="s">
        <v>79</v>
      </c>
      <c r="L35" s="12">
        <v>77894.71</v>
      </c>
      <c r="M35" s="11"/>
      <c r="N35" s="11"/>
      <c r="O35" s="11"/>
      <c r="P35" s="11"/>
      <c r="Q35" s="11"/>
      <c r="R35" s="11"/>
    </row>
    <row r="36" spans="1:18" ht="21">
      <c r="A36" s="7">
        <v>2002</v>
      </c>
      <c r="B36" s="7">
        <v>1</v>
      </c>
      <c r="C36" s="8" t="s">
        <v>199</v>
      </c>
      <c r="D36" s="7">
        <v>3110000</v>
      </c>
      <c r="E36" s="9" t="s">
        <v>418</v>
      </c>
      <c r="F36" s="9" t="s">
        <v>76</v>
      </c>
      <c r="G36" s="7">
        <v>796</v>
      </c>
      <c r="H36" s="7" t="s">
        <v>65</v>
      </c>
      <c r="I36" s="9">
        <v>1</v>
      </c>
      <c r="J36" s="9">
        <v>11000000000</v>
      </c>
      <c r="K36" s="9" t="s">
        <v>82</v>
      </c>
      <c r="L36" s="10">
        <v>4464</v>
      </c>
      <c r="M36" s="7" t="s">
        <v>129</v>
      </c>
      <c r="N36" s="7" t="s">
        <v>135</v>
      </c>
      <c r="O36" s="7" t="s">
        <v>123</v>
      </c>
      <c r="P36" s="9" t="s">
        <v>67</v>
      </c>
      <c r="Q36" s="9" t="s">
        <v>68</v>
      </c>
      <c r="R36" s="9" t="s">
        <v>454</v>
      </c>
    </row>
    <row r="37" spans="1:18" ht="31.5">
      <c r="A37" s="7">
        <v>2002</v>
      </c>
      <c r="B37" s="7">
        <v>2</v>
      </c>
      <c r="C37" s="8" t="s">
        <v>199</v>
      </c>
      <c r="D37" s="7">
        <v>3110000</v>
      </c>
      <c r="E37" s="9" t="s">
        <v>419</v>
      </c>
      <c r="F37" s="9" t="s">
        <v>76</v>
      </c>
      <c r="G37" s="7">
        <v>796</v>
      </c>
      <c r="H37" s="7" t="s">
        <v>65</v>
      </c>
      <c r="I37" s="9">
        <v>1</v>
      </c>
      <c r="J37" s="9">
        <v>11000000000</v>
      </c>
      <c r="K37" s="9" t="s">
        <v>82</v>
      </c>
      <c r="L37" s="10">
        <v>9016</v>
      </c>
      <c r="M37" s="7" t="s">
        <v>129</v>
      </c>
      <c r="N37" s="7" t="s">
        <v>135</v>
      </c>
      <c r="O37" s="7" t="s">
        <v>123</v>
      </c>
      <c r="P37" s="9" t="s">
        <v>67</v>
      </c>
      <c r="Q37" s="9" t="s">
        <v>68</v>
      </c>
      <c r="R37" s="9" t="s">
        <v>455</v>
      </c>
    </row>
    <row r="38" spans="1:18" ht="31.5">
      <c r="A38" s="7">
        <v>2007</v>
      </c>
      <c r="B38" s="7">
        <v>1</v>
      </c>
      <c r="C38" s="8" t="s">
        <v>320</v>
      </c>
      <c r="D38" s="7">
        <v>6512030</v>
      </c>
      <c r="E38" s="9" t="s">
        <v>420</v>
      </c>
      <c r="F38" s="9" t="s">
        <v>76</v>
      </c>
      <c r="G38" s="7">
        <v>876</v>
      </c>
      <c r="H38" s="7" t="s">
        <v>92</v>
      </c>
      <c r="I38" s="9">
        <v>1</v>
      </c>
      <c r="J38" s="9">
        <v>11000000000</v>
      </c>
      <c r="K38" s="9" t="s">
        <v>82</v>
      </c>
      <c r="L38" s="10">
        <v>898</v>
      </c>
      <c r="M38" s="7" t="s">
        <v>135</v>
      </c>
      <c r="N38" s="7" t="s">
        <v>135</v>
      </c>
      <c r="O38" s="7" t="s">
        <v>135</v>
      </c>
      <c r="P38" s="9" t="s">
        <v>93</v>
      </c>
      <c r="Q38" s="9" t="s">
        <v>68</v>
      </c>
      <c r="R38" s="9" t="s">
        <v>446</v>
      </c>
    </row>
    <row r="39" spans="1:18" ht="31.5">
      <c r="A39" s="7">
        <v>2007</v>
      </c>
      <c r="B39" s="7">
        <v>2</v>
      </c>
      <c r="C39" s="8" t="s">
        <v>320</v>
      </c>
      <c r="D39" s="7">
        <v>6512030</v>
      </c>
      <c r="E39" s="9" t="s">
        <v>421</v>
      </c>
      <c r="F39" s="9" t="s">
        <v>76</v>
      </c>
      <c r="G39" s="7">
        <v>876</v>
      </c>
      <c r="H39" s="7" t="s">
        <v>92</v>
      </c>
      <c r="I39" s="9">
        <v>1</v>
      </c>
      <c r="J39" s="9">
        <v>11000000000</v>
      </c>
      <c r="K39" s="9" t="s">
        <v>82</v>
      </c>
      <c r="L39" s="10">
        <v>912.45</v>
      </c>
      <c r="M39" s="7" t="s">
        <v>135</v>
      </c>
      <c r="N39" s="7" t="s">
        <v>135</v>
      </c>
      <c r="O39" s="7" t="s">
        <v>135</v>
      </c>
      <c r="P39" s="9" t="s">
        <v>93</v>
      </c>
      <c r="Q39" s="9" t="s">
        <v>68</v>
      </c>
      <c r="R39" s="9" t="s">
        <v>446</v>
      </c>
    </row>
    <row r="40" spans="1:18" ht="21">
      <c r="A40" s="7">
        <v>2008</v>
      </c>
      <c r="B40" s="7">
        <v>1</v>
      </c>
      <c r="C40" s="8" t="s">
        <v>184</v>
      </c>
      <c r="D40" s="8" t="s">
        <v>180</v>
      </c>
      <c r="E40" s="9" t="s">
        <v>422</v>
      </c>
      <c r="F40" s="9" t="s">
        <v>64</v>
      </c>
      <c r="G40" s="7">
        <v>876</v>
      </c>
      <c r="H40" s="7" t="s">
        <v>92</v>
      </c>
      <c r="I40" s="9">
        <v>1</v>
      </c>
      <c r="J40" s="9">
        <v>11000000000</v>
      </c>
      <c r="K40" s="9" t="s">
        <v>82</v>
      </c>
      <c r="L40" s="10">
        <v>450</v>
      </c>
      <c r="M40" s="7" t="s">
        <v>121</v>
      </c>
      <c r="N40" s="7" t="s">
        <v>121</v>
      </c>
      <c r="O40" s="7" t="s">
        <v>123</v>
      </c>
      <c r="P40" s="9" t="s">
        <v>182</v>
      </c>
      <c r="Q40" s="9" t="s">
        <v>77</v>
      </c>
      <c r="R40" s="9" t="s">
        <v>458</v>
      </c>
    </row>
    <row r="41" spans="1:18" ht="21">
      <c r="A41" s="7">
        <v>2009</v>
      </c>
      <c r="B41" s="7">
        <v>1</v>
      </c>
      <c r="C41" s="8" t="s">
        <v>90</v>
      </c>
      <c r="D41" s="8" t="s">
        <v>423</v>
      </c>
      <c r="E41" s="9" t="s">
        <v>424</v>
      </c>
      <c r="F41" s="9" t="s">
        <v>64</v>
      </c>
      <c r="G41" s="7">
        <v>796</v>
      </c>
      <c r="H41" s="7" t="s">
        <v>65</v>
      </c>
      <c r="I41" s="9">
        <v>1</v>
      </c>
      <c r="J41" s="9">
        <v>11000000000</v>
      </c>
      <c r="K41" s="9" t="s">
        <v>82</v>
      </c>
      <c r="L41" s="10">
        <v>250</v>
      </c>
      <c r="M41" s="7" t="s">
        <v>133</v>
      </c>
      <c r="N41" s="7" t="s">
        <v>135</v>
      </c>
      <c r="O41" s="7" t="s">
        <v>123</v>
      </c>
      <c r="P41" s="9" t="s">
        <v>213</v>
      </c>
      <c r="Q41" s="9" t="s">
        <v>77</v>
      </c>
      <c r="R41" s="9" t="s">
        <v>456</v>
      </c>
    </row>
    <row r="42" spans="1:18" ht="21">
      <c r="A42" s="7">
        <v>2010</v>
      </c>
      <c r="B42" s="7">
        <v>1</v>
      </c>
      <c r="C42" s="8" t="s">
        <v>425</v>
      </c>
      <c r="D42" s="8" t="s">
        <v>426</v>
      </c>
      <c r="E42" s="9" t="s">
        <v>427</v>
      </c>
      <c r="F42" s="9" t="s">
        <v>64</v>
      </c>
      <c r="G42" s="7">
        <v>796</v>
      </c>
      <c r="H42" s="7" t="s">
        <v>65</v>
      </c>
      <c r="I42" s="9">
        <v>1</v>
      </c>
      <c r="J42" s="9">
        <v>11000000000</v>
      </c>
      <c r="K42" s="9" t="s">
        <v>82</v>
      </c>
      <c r="L42" s="10">
        <v>300</v>
      </c>
      <c r="M42" s="7" t="s">
        <v>121</v>
      </c>
      <c r="N42" s="7" t="s">
        <v>122</v>
      </c>
      <c r="O42" s="7" t="s">
        <v>123</v>
      </c>
      <c r="P42" s="9" t="s">
        <v>213</v>
      </c>
      <c r="Q42" s="9" t="s">
        <v>77</v>
      </c>
      <c r="R42" s="9" t="s">
        <v>457</v>
      </c>
    </row>
    <row r="43" spans="1:18" ht="21">
      <c r="A43" s="7">
        <v>2011</v>
      </c>
      <c r="B43" s="7">
        <v>1</v>
      </c>
      <c r="C43" s="8" t="s">
        <v>428</v>
      </c>
      <c r="D43" s="8" t="s">
        <v>196</v>
      </c>
      <c r="E43" s="9" t="s">
        <v>429</v>
      </c>
      <c r="F43" s="9" t="s">
        <v>76</v>
      </c>
      <c r="G43" s="7">
        <v>876</v>
      </c>
      <c r="H43" s="7" t="s">
        <v>92</v>
      </c>
      <c r="I43" s="9">
        <v>1</v>
      </c>
      <c r="J43" s="9">
        <v>11000000000</v>
      </c>
      <c r="K43" s="9" t="s">
        <v>82</v>
      </c>
      <c r="L43" s="10">
        <v>500</v>
      </c>
      <c r="M43" s="7" t="s">
        <v>121</v>
      </c>
      <c r="N43" s="7" t="s">
        <v>122</v>
      </c>
      <c r="O43" s="7" t="s">
        <v>255</v>
      </c>
      <c r="P43" s="9" t="s">
        <v>67</v>
      </c>
      <c r="Q43" s="9" t="s">
        <v>68</v>
      </c>
      <c r="R43" s="9" t="s">
        <v>459</v>
      </c>
    </row>
    <row r="44" spans="1:18" ht="21">
      <c r="A44" s="7">
        <v>2012</v>
      </c>
      <c r="B44" s="7">
        <v>1</v>
      </c>
      <c r="C44" s="8" t="s">
        <v>374</v>
      </c>
      <c r="D44" s="7">
        <v>3313050</v>
      </c>
      <c r="E44" s="9" t="s">
        <v>430</v>
      </c>
      <c r="F44" s="9" t="s">
        <v>64</v>
      </c>
      <c r="G44" s="7">
        <v>876</v>
      </c>
      <c r="H44" s="7" t="s">
        <v>92</v>
      </c>
      <c r="I44" s="9">
        <v>1</v>
      </c>
      <c r="J44" s="9">
        <v>11000000000</v>
      </c>
      <c r="K44" s="9" t="s">
        <v>82</v>
      </c>
      <c r="L44" s="10">
        <v>3197.54</v>
      </c>
      <c r="M44" s="7" t="s">
        <v>255</v>
      </c>
      <c r="N44" s="7" t="s">
        <v>126</v>
      </c>
      <c r="O44" s="7" t="s">
        <v>130</v>
      </c>
      <c r="P44" s="9" t="s">
        <v>67</v>
      </c>
      <c r="Q44" s="9" t="s">
        <v>68</v>
      </c>
      <c r="R44" s="9"/>
    </row>
    <row r="45" spans="1:18" ht="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 t="s">
        <v>85</v>
      </c>
      <c r="L45" s="12">
        <v>19987.99</v>
      </c>
      <c r="M45" s="11"/>
      <c r="N45" s="11"/>
      <c r="O45" s="11"/>
      <c r="P45" s="11"/>
      <c r="Q45" s="11"/>
      <c r="R45" s="11"/>
    </row>
    <row r="46" spans="1:18" ht="31.5">
      <c r="A46" s="7">
        <v>3001</v>
      </c>
      <c r="B46" s="7">
        <v>1</v>
      </c>
      <c r="C46" s="8" t="s">
        <v>431</v>
      </c>
      <c r="D46" s="8" t="s">
        <v>432</v>
      </c>
      <c r="E46" s="9" t="s">
        <v>433</v>
      </c>
      <c r="F46" s="9" t="s">
        <v>64</v>
      </c>
      <c r="G46" s="7">
        <v>876</v>
      </c>
      <c r="H46" s="7" t="s">
        <v>92</v>
      </c>
      <c r="I46" s="9">
        <v>1</v>
      </c>
      <c r="J46" s="9">
        <v>19000000000</v>
      </c>
      <c r="K46" s="9" t="s">
        <v>88</v>
      </c>
      <c r="L46" s="10">
        <v>480</v>
      </c>
      <c r="M46" s="7" t="s">
        <v>131</v>
      </c>
      <c r="N46" s="7" t="s">
        <v>133</v>
      </c>
      <c r="O46" s="7" t="s">
        <v>133</v>
      </c>
      <c r="P46" s="9" t="s">
        <v>67</v>
      </c>
      <c r="Q46" s="9" t="s">
        <v>68</v>
      </c>
      <c r="R46" s="9" t="s">
        <v>442</v>
      </c>
    </row>
    <row r="47" spans="1:1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 t="s">
        <v>95</v>
      </c>
      <c r="L47" s="12">
        <v>480</v>
      </c>
      <c r="M47" s="11"/>
      <c r="N47" s="11"/>
      <c r="O47" s="11"/>
      <c r="P47" s="11"/>
      <c r="Q47" s="11"/>
      <c r="R47" s="11"/>
    </row>
    <row r="48" spans="1:18" ht="21">
      <c r="A48" s="7">
        <v>4003</v>
      </c>
      <c r="B48" s="7">
        <v>1</v>
      </c>
      <c r="C48" s="8" t="s">
        <v>169</v>
      </c>
      <c r="D48" s="8" t="s">
        <v>170</v>
      </c>
      <c r="E48" s="9" t="s">
        <v>434</v>
      </c>
      <c r="F48" s="9" t="s">
        <v>64</v>
      </c>
      <c r="G48" s="7">
        <v>876</v>
      </c>
      <c r="H48" s="7" t="s">
        <v>92</v>
      </c>
      <c r="I48" s="9">
        <v>1</v>
      </c>
      <c r="J48" s="9">
        <v>34000000000</v>
      </c>
      <c r="K48" s="9" t="s">
        <v>97</v>
      </c>
      <c r="L48" s="10">
        <v>700</v>
      </c>
      <c r="M48" s="7" t="s">
        <v>131</v>
      </c>
      <c r="N48" s="7" t="s">
        <v>133</v>
      </c>
      <c r="O48" s="7" t="s">
        <v>133</v>
      </c>
      <c r="P48" s="9" t="s">
        <v>67</v>
      </c>
      <c r="Q48" s="9" t="s">
        <v>68</v>
      </c>
      <c r="R48" s="9" t="s">
        <v>448</v>
      </c>
    </row>
    <row r="49" spans="1:18" ht="21">
      <c r="A49" s="7">
        <v>4004</v>
      </c>
      <c r="B49" s="7">
        <v>1</v>
      </c>
      <c r="C49" s="8" t="s">
        <v>222</v>
      </c>
      <c r="D49" s="8" t="s">
        <v>203</v>
      </c>
      <c r="E49" s="9" t="s">
        <v>435</v>
      </c>
      <c r="F49" s="9" t="s">
        <v>64</v>
      </c>
      <c r="G49" s="7">
        <v>876</v>
      </c>
      <c r="H49" s="7" t="s">
        <v>92</v>
      </c>
      <c r="I49" s="9">
        <v>1</v>
      </c>
      <c r="J49" s="9">
        <v>34000000000</v>
      </c>
      <c r="K49" s="9" t="s">
        <v>97</v>
      </c>
      <c r="L49" s="10">
        <v>5678</v>
      </c>
      <c r="M49" s="7" t="s">
        <v>126</v>
      </c>
      <c r="N49" s="7" t="s">
        <v>123</v>
      </c>
      <c r="O49" s="7" t="s">
        <v>249</v>
      </c>
      <c r="P49" s="9" t="s">
        <v>67</v>
      </c>
      <c r="Q49" s="9" t="s">
        <v>68</v>
      </c>
      <c r="R49" s="9"/>
    </row>
    <row r="50" spans="1:18" ht="21">
      <c r="A50" s="7">
        <v>4005</v>
      </c>
      <c r="B50" s="7">
        <v>1</v>
      </c>
      <c r="C50" s="8" t="s">
        <v>90</v>
      </c>
      <c r="D50" s="8" t="s">
        <v>180</v>
      </c>
      <c r="E50" s="9" t="s">
        <v>436</v>
      </c>
      <c r="F50" s="9" t="s">
        <v>64</v>
      </c>
      <c r="G50" s="7">
        <v>876</v>
      </c>
      <c r="H50" s="7" t="s">
        <v>92</v>
      </c>
      <c r="I50" s="9">
        <v>1</v>
      </c>
      <c r="J50" s="9">
        <v>34000000000</v>
      </c>
      <c r="K50" s="9" t="s">
        <v>97</v>
      </c>
      <c r="L50" s="10">
        <v>600</v>
      </c>
      <c r="M50" s="7" t="s">
        <v>135</v>
      </c>
      <c r="N50" s="7" t="s">
        <v>135</v>
      </c>
      <c r="O50" s="7" t="s">
        <v>135</v>
      </c>
      <c r="P50" s="9" t="s">
        <v>213</v>
      </c>
      <c r="Q50" s="9" t="s">
        <v>77</v>
      </c>
      <c r="R50" s="9" t="s">
        <v>460</v>
      </c>
    </row>
    <row r="51" spans="1:18" ht="24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 t="s">
        <v>101</v>
      </c>
      <c r="L51" s="12">
        <v>6978</v>
      </c>
      <c r="M51" s="11"/>
      <c r="N51" s="11"/>
      <c r="O51" s="11"/>
      <c r="P51" s="11"/>
      <c r="Q51" s="11"/>
      <c r="R51" s="11"/>
    </row>
    <row r="52" spans="1:18" ht="31.5">
      <c r="A52" s="7">
        <v>5001</v>
      </c>
      <c r="B52" s="7">
        <v>1</v>
      </c>
      <c r="C52" s="8" t="s">
        <v>415</v>
      </c>
      <c r="D52" s="8" t="s">
        <v>416</v>
      </c>
      <c r="E52" s="9" t="s">
        <v>437</v>
      </c>
      <c r="F52" s="9" t="s">
        <v>76</v>
      </c>
      <c r="G52" s="7">
        <v>876</v>
      </c>
      <c r="H52" s="7" t="s">
        <v>92</v>
      </c>
      <c r="I52" s="9">
        <v>4</v>
      </c>
      <c r="J52" s="9">
        <v>49000000000</v>
      </c>
      <c r="K52" s="9" t="s">
        <v>103</v>
      </c>
      <c r="L52" s="10">
        <v>5247.87</v>
      </c>
      <c r="M52" s="7" t="s">
        <v>122</v>
      </c>
      <c r="N52" s="7" t="s">
        <v>122</v>
      </c>
      <c r="O52" s="7" t="s">
        <v>255</v>
      </c>
      <c r="P52" s="9" t="s">
        <v>93</v>
      </c>
      <c r="Q52" s="9" t="s">
        <v>68</v>
      </c>
      <c r="R52" s="9" t="s">
        <v>452</v>
      </c>
    </row>
    <row r="53" spans="1:18" ht="2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 t="s">
        <v>106</v>
      </c>
      <c r="L53" s="12">
        <v>5247.87</v>
      </c>
      <c r="M53" s="11"/>
      <c r="N53" s="11"/>
      <c r="O53" s="11"/>
      <c r="P53" s="11"/>
      <c r="Q53" s="11"/>
      <c r="R53" s="11"/>
    </row>
    <row r="54" spans="1:18" s="27" customFormat="1" ht="21" customHeight="1">
      <c r="A54" s="28"/>
      <c r="B54" s="28"/>
      <c r="C54" s="28"/>
      <c r="D54" s="28"/>
      <c r="E54" s="28"/>
      <c r="F54" s="28"/>
      <c r="G54" s="28"/>
      <c r="H54" s="28"/>
      <c r="I54" s="28"/>
      <c r="J54" s="83" t="s">
        <v>138</v>
      </c>
      <c r="K54" s="84"/>
      <c r="L54" s="57">
        <f>L55</f>
        <v>110588.57</v>
      </c>
      <c r="M54" s="28"/>
      <c r="N54" s="28"/>
      <c r="O54" s="28"/>
      <c r="P54" s="28"/>
      <c r="Q54" s="28"/>
      <c r="R54" s="28"/>
    </row>
    <row r="55" spans="1:18" s="27" customFormat="1" ht="15">
      <c r="A55" s="28"/>
      <c r="B55" s="28"/>
      <c r="C55" s="28"/>
      <c r="D55" s="28"/>
      <c r="E55" s="28"/>
      <c r="F55" s="28"/>
      <c r="G55" s="28"/>
      <c r="H55" s="28"/>
      <c r="I55" s="28"/>
      <c r="J55" s="83" t="s">
        <v>140</v>
      </c>
      <c r="K55" s="84"/>
      <c r="L55" s="54">
        <f>L35+L45+L47+L51+L53</f>
        <v>110588.57</v>
      </c>
      <c r="M55" s="28"/>
      <c r="N55" s="28"/>
      <c r="O55" s="28"/>
      <c r="P55" s="28"/>
      <c r="Q55" s="28"/>
      <c r="R55" s="28"/>
    </row>
    <row r="56" ht="18" customHeight="1"/>
    <row r="57" spans="1:13" s="32" customFormat="1" ht="15">
      <c r="A57" s="31" t="s">
        <v>146</v>
      </c>
      <c r="L57" s="33"/>
      <c r="M57" s="34"/>
    </row>
    <row r="58" spans="1:13" s="32" customFormat="1" ht="15">
      <c r="A58" s="35" t="s">
        <v>147</v>
      </c>
      <c r="L58" s="33"/>
      <c r="M58" s="34"/>
    </row>
    <row r="59" spans="1:13" s="32" customFormat="1" ht="15">
      <c r="A59" s="36" t="s">
        <v>148</v>
      </c>
      <c r="B59" s="37"/>
      <c r="C59" s="37"/>
      <c r="D59" s="37"/>
      <c r="E59" s="37"/>
      <c r="H59" s="18" t="s">
        <v>150</v>
      </c>
      <c r="L59" s="33"/>
      <c r="M59" s="34"/>
    </row>
    <row r="60" spans="1:13" ht="15">
      <c r="A60" s="38" t="s">
        <v>149</v>
      </c>
      <c r="L60" s="39"/>
      <c r="M60" s="40"/>
    </row>
    <row r="61" spans="12:13" ht="15">
      <c r="L61" s="39"/>
      <c r="M61" s="40"/>
    </row>
    <row r="62" spans="1:13" s="32" customFormat="1" ht="15">
      <c r="A62" s="31"/>
      <c r="L62" s="33"/>
      <c r="M62" s="34"/>
    </row>
    <row r="63" spans="1:13" s="32" customFormat="1" ht="15">
      <c r="A63" s="35"/>
      <c r="L63" s="33"/>
      <c r="M63" s="34"/>
    </row>
    <row r="64" spans="1:13" s="32" customFormat="1" ht="15">
      <c r="A64" s="37"/>
      <c r="B64" s="37"/>
      <c r="C64" s="37"/>
      <c r="D64" s="37"/>
      <c r="E64" s="37"/>
      <c r="H64" s="18"/>
      <c r="L64" s="33"/>
      <c r="M64" s="34"/>
    </row>
    <row r="65" spans="1:13" ht="15">
      <c r="A65" s="38"/>
      <c r="L65" s="39"/>
      <c r="M65" s="40"/>
    </row>
    <row r="66" spans="1:13" ht="15">
      <c r="A66" s="41"/>
      <c r="L66" s="39"/>
      <c r="M66" s="40"/>
    </row>
    <row r="68" ht="15">
      <c r="A68" s="16"/>
    </row>
    <row r="70" ht="15">
      <c r="A70" s="17"/>
    </row>
    <row r="72" ht="15">
      <c r="A72" s="16"/>
    </row>
  </sheetData>
  <sheetProtection/>
  <mergeCells count="19">
    <mergeCell ref="A25:B25"/>
    <mergeCell ref="N25:O25"/>
    <mergeCell ref="M15:O16"/>
    <mergeCell ref="G16:H16"/>
    <mergeCell ref="J16:K16"/>
    <mergeCell ref="G17:G24"/>
    <mergeCell ref="H17:H24"/>
    <mergeCell ref="J17:J24"/>
    <mergeCell ref="K17:K24"/>
    <mergeCell ref="A1:R1"/>
    <mergeCell ref="A2:R2"/>
    <mergeCell ref="J54:K54"/>
    <mergeCell ref="J55:K55"/>
    <mergeCell ref="E14:O14"/>
    <mergeCell ref="R14:R24"/>
    <mergeCell ref="E15:E24"/>
    <mergeCell ref="G15:H15"/>
    <mergeCell ref="J15:K15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showGridLines="0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7.28125" style="18" customWidth="1"/>
    <col min="2" max="2" width="5.7109375" style="18" customWidth="1"/>
    <col min="3" max="3" width="6.8515625" style="18" customWidth="1"/>
    <col min="4" max="4" width="9.57421875" style="18" customWidth="1"/>
    <col min="5" max="5" width="36.57421875" style="18" customWidth="1"/>
    <col min="6" max="6" width="13.00390625" style="18" customWidth="1"/>
    <col min="7" max="7" width="10.28125" style="18" customWidth="1"/>
    <col min="8" max="8" width="10.140625" style="18" customWidth="1"/>
    <col min="9" max="9" width="10.28125" style="18" customWidth="1"/>
    <col min="10" max="10" width="11.28125" style="18" customWidth="1"/>
    <col min="11" max="11" width="17.00390625" style="18" customWidth="1"/>
    <col min="12" max="12" width="11.8515625" style="18" customWidth="1"/>
    <col min="13" max="13" width="11.57421875" style="18" customWidth="1"/>
    <col min="14" max="14" width="12.140625" style="18" customWidth="1"/>
    <col min="15" max="15" width="12.57421875" style="18" customWidth="1"/>
    <col min="16" max="16" width="17.140625" style="18" customWidth="1"/>
    <col min="17" max="17" width="9.140625" style="18" customWidth="1"/>
    <col min="18" max="18" width="18.42187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461</v>
      </c>
    </row>
    <row r="13" ht="15">
      <c r="A13" s="2"/>
    </row>
    <row r="14" spans="1:18" ht="12.7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2.7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2.7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2.7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2.7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2.7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2.7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2.75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2.7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2.7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2.7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2.75" customHeight="1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52.5">
      <c r="A26" s="7">
        <v>1001</v>
      </c>
      <c r="B26" s="7">
        <v>1</v>
      </c>
      <c r="C26" s="8" t="s">
        <v>462</v>
      </c>
      <c r="D26" s="7">
        <v>6420000</v>
      </c>
      <c r="E26" s="9" t="s">
        <v>463</v>
      </c>
      <c r="F26" s="9" t="s">
        <v>64</v>
      </c>
      <c r="G26" s="7">
        <v>876</v>
      </c>
      <c r="H26" s="7" t="s">
        <v>92</v>
      </c>
      <c r="I26" s="9">
        <v>1</v>
      </c>
      <c r="J26" s="9">
        <v>78401360000</v>
      </c>
      <c r="K26" s="9" t="s">
        <v>73</v>
      </c>
      <c r="L26" s="10">
        <v>600</v>
      </c>
      <c r="M26" s="7" t="s">
        <v>124</v>
      </c>
      <c r="N26" s="7" t="s">
        <v>124</v>
      </c>
      <c r="O26" s="7" t="s">
        <v>123</v>
      </c>
      <c r="P26" s="9" t="s">
        <v>93</v>
      </c>
      <c r="Q26" s="9" t="s">
        <v>68</v>
      </c>
      <c r="R26" s="9" t="s">
        <v>467</v>
      </c>
    </row>
    <row r="27" spans="1:18" ht="31.5">
      <c r="A27" s="7">
        <v>1002</v>
      </c>
      <c r="B27" s="7">
        <v>1</v>
      </c>
      <c r="C27" s="8" t="s">
        <v>464</v>
      </c>
      <c r="D27" s="8" t="s">
        <v>465</v>
      </c>
      <c r="E27" s="9" t="s">
        <v>466</v>
      </c>
      <c r="F27" s="9" t="s">
        <v>76</v>
      </c>
      <c r="G27" s="7">
        <v>876</v>
      </c>
      <c r="H27" s="7" t="s">
        <v>92</v>
      </c>
      <c r="I27" s="9">
        <v>1</v>
      </c>
      <c r="J27" s="9">
        <v>78401360000</v>
      </c>
      <c r="K27" s="9" t="s">
        <v>73</v>
      </c>
      <c r="L27" s="10">
        <v>596.56</v>
      </c>
      <c r="M27" s="7" t="s">
        <v>133</v>
      </c>
      <c r="N27" s="7" t="s">
        <v>135</v>
      </c>
      <c r="O27" s="7" t="s">
        <v>255</v>
      </c>
      <c r="P27" s="9" t="s">
        <v>93</v>
      </c>
      <c r="Q27" s="9" t="s">
        <v>68</v>
      </c>
      <c r="R27" s="9" t="s">
        <v>397</v>
      </c>
    </row>
    <row r="28" spans="1:18" ht="2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 t="s">
        <v>79</v>
      </c>
      <c r="L28" s="12">
        <f>SUM(L26:L27)</f>
        <v>1196.56</v>
      </c>
      <c r="M28" s="11"/>
      <c r="N28" s="11"/>
      <c r="O28" s="11"/>
      <c r="P28" s="11"/>
      <c r="Q28" s="11"/>
      <c r="R28" s="11"/>
    </row>
    <row r="29" spans="1:18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 t="s">
        <v>390</v>
      </c>
      <c r="L29" s="12">
        <v>1196.56</v>
      </c>
      <c r="M29" s="11"/>
      <c r="N29" s="11"/>
      <c r="O29" s="11"/>
      <c r="P29" s="11"/>
      <c r="Q29" s="11"/>
      <c r="R29" s="11"/>
    </row>
    <row r="31" spans="1:13" s="32" customFormat="1" ht="15">
      <c r="A31" s="31" t="s">
        <v>146</v>
      </c>
      <c r="L31" s="33"/>
      <c r="M31" s="34"/>
    </row>
    <row r="32" spans="1:13" s="32" customFormat="1" ht="15">
      <c r="A32" s="35" t="s">
        <v>147</v>
      </c>
      <c r="L32" s="33"/>
      <c r="M32" s="34"/>
    </row>
    <row r="33" spans="1:13" s="32" customFormat="1" ht="15">
      <c r="A33" s="36" t="s">
        <v>148</v>
      </c>
      <c r="B33" s="37"/>
      <c r="C33" s="37"/>
      <c r="D33" s="37"/>
      <c r="E33" s="37"/>
      <c r="H33" s="18" t="s">
        <v>150</v>
      </c>
      <c r="L33" s="33"/>
      <c r="M33" s="34"/>
    </row>
    <row r="34" spans="1:13" ht="15">
      <c r="A34" s="38" t="s">
        <v>149</v>
      </c>
      <c r="L34" s="39"/>
      <c r="M34" s="40"/>
    </row>
    <row r="35" spans="12:13" ht="15">
      <c r="L35" s="39"/>
      <c r="M35" s="40"/>
    </row>
    <row r="36" spans="1:13" s="32" customFormat="1" ht="15">
      <c r="A36" s="31"/>
      <c r="L36" s="33"/>
      <c r="M36" s="34"/>
    </row>
    <row r="37" spans="1:13" s="32" customFormat="1" ht="15">
      <c r="A37" s="35"/>
      <c r="L37" s="33"/>
      <c r="M37" s="34"/>
    </row>
    <row r="38" spans="1:13" s="32" customFormat="1" ht="15">
      <c r="A38" s="37"/>
      <c r="B38" s="37"/>
      <c r="C38" s="37"/>
      <c r="D38" s="37"/>
      <c r="E38" s="37"/>
      <c r="H38" s="18"/>
      <c r="L38" s="33"/>
      <c r="M38" s="34"/>
    </row>
    <row r="39" spans="1:13" ht="15">
      <c r="A39" s="38"/>
      <c r="L39" s="39"/>
      <c r="M39" s="40"/>
    </row>
    <row r="40" spans="1:13" ht="15">
      <c r="A40" s="41"/>
      <c r="L40" s="39"/>
      <c r="M40" s="40"/>
    </row>
  </sheetData>
  <sheetProtection/>
  <mergeCells count="17"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  <mergeCell ref="A1:R1"/>
    <mergeCell ref="A2:R2"/>
    <mergeCell ref="G17:G24"/>
    <mergeCell ref="H17:H24"/>
    <mergeCell ref="J17:J24"/>
    <mergeCell ref="K17:K24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showGridLines="0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6.28125" style="18" customWidth="1"/>
    <col min="2" max="2" width="6.140625" style="18" customWidth="1"/>
    <col min="3" max="4" width="9.140625" style="18" customWidth="1"/>
    <col min="5" max="5" width="36.57421875" style="18" customWidth="1"/>
    <col min="6" max="6" width="13.28125" style="18" customWidth="1"/>
    <col min="7" max="7" width="10.28125" style="18" customWidth="1"/>
    <col min="8" max="8" width="11.140625" style="18" customWidth="1"/>
    <col min="9" max="9" width="9.140625" style="18" customWidth="1"/>
    <col min="10" max="10" width="10.00390625" style="18" customWidth="1"/>
    <col min="11" max="11" width="13.421875" style="18" customWidth="1"/>
    <col min="12" max="12" width="11.00390625" style="18" customWidth="1"/>
    <col min="13" max="13" width="12.140625" style="18" customWidth="1"/>
    <col min="14" max="14" width="11.57421875" style="18" customWidth="1"/>
    <col min="15" max="15" width="11.140625" style="18" customWidth="1"/>
    <col min="16" max="16" width="17.28125" style="18" customWidth="1"/>
    <col min="17" max="17" width="9.140625" style="18" customWidth="1"/>
    <col min="18" max="18" width="18.851562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468</v>
      </c>
    </row>
    <row r="13" ht="15">
      <c r="A13" s="2"/>
    </row>
    <row r="14" spans="1:18" ht="11.2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1.2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1.2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1.2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1.2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1.2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1.2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1.25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1.2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1.2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1.2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42" customHeight="1">
      <c r="A26" s="7">
        <v>1001</v>
      </c>
      <c r="B26" s="7">
        <v>1</v>
      </c>
      <c r="C26" s="8" t="s">
        <v>469</v>
      </c>
      <c r="D26" s="7">
        <v>2920000</v>
      </c>
      <c r="E26" s="9" t="s">
        <v>470</v>
      </c>
      <c r="F26" s="9" t="s">
        <v>64</v>
      </c>
      <c r="G26" s="7">
        <v>876</v>
      </c>
      <c r="H26" s="7" t="s">
        <v>92</v>
      </c>
      <c r="I26" s="9">
        <v>1</v>
      </c>
      <c r="J26" s="9">
        <v>78401360000</v>
      </c>
      <c r="K26" s="9" t="s">
        <v>73</v>
      </c>
      <c r="L26" s="10">
        <v>9600</v>
      </c>
      <c r="M26" s="7" t="s">
        <v>124</v>
      </c>
      <c r="N26" s="7" t="s">
        <v>124</v>
      </c>
      <c r="O26" s="7" t="s">
        <v>123</v>
      </c>
      <c r="P26" s="9" t="s">
        <v>120</v>
      </c>
      <c r="Q26" s="9" t="s">
        <v>68</v>
      </c>
      <c r="R26" s="9" t="s">
        <v>471</v>
      </c>
    </row>
    <row r="27" spans="1:18" ht="2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 t="s">
        <v>79</v>
      </c>
      <c r="L27" s="12">
        <v>9600</v>
      </c>
      <c r="M27" s="11"/>
      <c r="N27" s="11"/>
      <c r="O27" s="11"/>
      <c r="P27" s="11"/>
      <c r="Q27" s="11"/>
      <c r="R27" s="11"/>
    </row>
    <row r="28" spans="1:1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 t="s">
        <v>390</v>
      </c>
      <c r="L28" s="12">
        <v>9600</v>
      </c>
      <c r="M28" s="11"/>
      <c r="N28" s="11"/>
      <c r="O28" s="11"/>
      <c r="P28" s="11"/>
      <c r="Q28" s="11"/>
      <c r="R28" s="11"/>
    </row>
    <row r="30" spans="1:13" s="32" customFormat="1" ht="15">
      <c r="A30" s="31" t="s">
        <v>146</v>
      </c>
      <c r="L30" s="33"/>
      <c r="M30" s="34"/>
    </row>
    <row r="31" spans="1:13" s="32" customFormat="1" ht="15">
      <c r="A31" s="35" t="s">
        <v>147</v>
      </c>
      <c r="L31" s="33"/>
      <c r="M31" s="34"/>
    </row>
    <row r="32" spans="1:13" s="32" customFormat="1" ht="15">
      <c r="A32" s="36" t="s">
        <v>148</v>
      </c>
      <c r="B32" s="37"/>
      <c r="C32" s="37"/>
      <c r="D32" s="37"/>
      <c r="E32" s="37"/>
      <c r="H32" s="18" t="s">
        <v>150</v>
      </c>
      <c r="L32" s="33"/>
      <c r="M32" s="34"/>
    </row>
    <row r="33" spans="1:13" ht="15">
      <c r="A33" s="38" t="s">
        <v>149</v>
      </c>
      <c r="L33" s="39"/>
      <c r="M33" s="40"/>
    </row>
    <row r="34" spans="12:13" ht="15">
      <c r="L34" s="39"/>
      <c r="M34" s="40"/>
    </row>
    <row r="35" spans="1:13" s="32" customFormat="1" ht="15">
      <c r="A35" s="31"/>
      <c r="L35" s="33"/>
      <c r="M35" s="34"/>
    </row>
    <row r="36" spans="1:13" s="32" customFormat="1" ht="15">
      <c r="A36" s="35"/>
      <c r="L36" s="33"/>
      <c r="M36" s="34"/>
    </row>
    <row r="37" spans="1:13" s="32" customFormat="1" ht="15">
      <c r="A37" s="37"/>
      <c r="B37" s="37"/>
      <c r="C37" s="37"/>
      <c r="D37" s="37"/>
      <c r="E37" s="37"/>
      <c r="H37" s="18"/>
      <c r="L37" s="33"/>
      <c r="M37" s="34"/>
    </row>
    <row r="38" spans="1:13" ht="15">
      <c r="A38" s="38"/>
      <c r="L38" s="39"/>
      <c r="M38" s="40"/>
    </row>
    <row r="39" spans="1:13" ht="15">
      <c r="A39" s="41"/>
      <c r="L39" s="39"/>
      <c r="M39" s="40"/>
    </row>
  </sheetData>
  <sheetProtection/>
  <mergeCells count="17">
    <mergeCell ref="A25:B25"/>
    <mergeCell ref="N25:O25"/>
    <mergeCell ref="E14:O14"/>
    <mergeCell ref="R14:R24"/>
    <mergeCell ref="E15:E24"/>
    <mergeCell ref="G15:H15"/>
    <mergeCell ref="J15:K15"/>
    <mergeCell ref="M15:O16"/>
    <mergeCell ref="G16:H16"/>
    <mergeCell ref="J16:K16"/>
    <mergeCell ref="A1:R1"/>
    <mergeCell ref="A2:R2"/>
    <mergeCell ref="G17:G24"/>
    <mergeCell ref="H17:H24"/>
    <mergeCell ref="J17:J24"/>
    <mergeCell ref="K17:K24"/>
    <mergeCell ref="Q20:Q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89"/>
  <sheetViews>
    <sheetView showGridLines="0" view="pageBreakPreview" zoomScaleNormal="11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140625" style="18" customWidth="1"/>
    <col min="2" max="2" width="3.8515625" style="18" customWidth="1"/>
    <col min="3" max="4" width="9.140625" style="18" customWidth="1"/>
    <col min="5" max="5" width="36.57421875" style="18" customWidth="1"/>
    <col min="6" max="6" width="13.7109375" style="18" customWidth="1"/>
    <col min="7" max="7" width="9.140625" style="18" customWidth="1"/>
    <col min="8" max="8" width="13.00390625" style="18" customWidth="1"/>
    <col min="9" max="9" width="9.8515625" style="18" customWidth="1"/>
    <col min="10" max="10" width="10.140625" style="18" customWidth="1"/>
    <col min="11" max="11" width="21.00390625" style="18" customWidth="1"/>
    <col min="12" max="12" width="11.421875" style="18" customWidth="1"/>
    <col min="13" max="13" width="11.8515625" style="18" customWidth="1"/>
    <col min="14" max="14" width="12.28125" style="18" customWidth="1"/>
    <col min="15" max="15" width="12.140625" style="18" customWidth="1"/>
    <col min="16" max="16" width="18.28125" style="18" customWidth="1"/>
    <col min="17" max="17" width="9.140625" style="18" customWidth="1"/>
    <col min="18" max="18" width="18.57421875" style="18" customWidth="1"/>
    <col min="19" max="16384" width="9.140625" style="18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="22" customFormat="1" ht="12.75">
      <c r="A12" s="21" t="s">
        <v>670</v>
      </c>
    </row>
    <row r="13" ht="15">
      <c r="A13" s="2"/>
    </row>
    <row r="14" spans="1:18" ht="10.5" customHeight="1">
      <c r="A14" s="13" t="s">
        <v>9</v>
      </c>
      <c r="B14" s="13" t="s">
        <v>9</v>
      </c>
      <c r="C14" s="13" t="s">
        <v>12</v>
      </c>
      <c r="D14" s="13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13" t="s">
        <v>16</v>
      </c>
      <c r="Q14" s="13" t="s">
        <v>17</v>
      </c>
      <c r="R14" s="85" t="s">
        <v>20</v>
      </c>
    </row>
    <row r="15" spans="1:18" ht="10.5" customHeight="1">
      <c r="A15" s="14" t="s">
        <v>10</v>
      </c>
      <c r="B15" s="14" t="s">
        <v>11</v>
      </c>
      <c r="C15" s="14" t="s">
        <v>13</v>
      </c>
      <c r="D15" s="14" t="s">
        <v>14</v>
      </c>
      <c r="E15" s="85" t="s">
        <v>21</v>
      </c>
      <c r="F15" s="13" t="s">
        <v>22</v>
      </c>
      <c r="G15" s="91" t="s">
        <v>30</v>
      </c>
      <c r="H15" s="92"/>
      <c r="I15" s="13" t="s">
        <v>32</v>
      </c>
      <c r="J15" s="91" t="s">
        <v>35</v>
      </c>
      <c r="K15" s="92"/>
      <c r="L15" s="13" t="s">
        <v>37</v>
      </c>
      <c r="M15" s="91" t="s">
        <v>42</v>
      </c>
      <c r="N15" s="93"/>
      <c r="O15" s="92"/>
      <c r="P15" s="14" t="s">
        <v>10</v>
      </c>
      <c r="Q15" s="14" t="s">
        <v>18</v>
      </c>
      <c r="R15" s="86"/>
    </row>
    <row r="16" spans="1:18" ht="10.5" customHeight="1">
      <c r="A16" s="14"/>
      <c r="B16" s="14"/>
      <c r="C16" s="14"/>
      <c r="D16" s="14"/>
      <c r="E16" s="86"/>
      <c r="F16" s="14" t="s">
        <v>23</v>
      </c>
      <c r="G16" s="94" t="s">
        <v>31</v>
      </c>
      <c r="H16" s="96"/>
      <c r="I16" s="14" t="s">
        <v>33</v>
      </c>
      <c r="J16" s="94" t="s">
        <v>36</v>
      </c>
      <c r="K16" s="96"/>
      <c r="L16" s="14" t="s">
        <v>38</v>
      </c>
      <c r="M16" s="94"/>
      <c r="N16" s="95"/>
      <c r="O16" s="96"/>
      <c r="P16" s="14"/>
      <c r="Q16" s="14" t="s">
        <v>19</v>
      </c>
      <c r="R16" s="86"/>
    </row>
    <row r="17" spans="1:18" ht="10.5" customHeight="1">
      <c r="A17" s="14"/>
      <c r="B17" s="14"/>
      <c r="C17" s="14"/>
      <c r="D17" s="14"/>
      <c r="E17" s="86"/>
      <c r="F17" s="14" t="s">
        <v>24</v>
      </c>
      <c r="G17" s="85" t="s">
        <v>43</v>
      </c>
      <c r="H17" s="85" t="s">
        <v>44</v>
      </c>
      <c r="I17" s="14" t="s">
        <v>34</v>
      </c>
      <c r="J17" s="85" t="s">
        <v>45</v>
      </c>
      <c r="K17" s="85" t="s">
        <v>46</v>
      </c>
      <c r="L17" s="14" t="s">
        <v>39</v>
      </c>
      <c r="M17" s="13" t="s">
        <v>47</v>
      </c>
      <c r="N17" s="13" t="s">
        <v>54</v>
      </c>
      <c r="O17" s="13" t="s">
        <v>54</v>
      </c>
      <c r="P17" s="14"/>
      <c r="Q17" s="14"/>
      <c r="R17" s="86"/>
    </row>
    <row r="18" spans="1:18" ht="10.5" customHeight="1">
      <c r="A18" s="14"/>
      <c r="B18" s="14"/>
      <c r="C18" s="14"/>
      <c r="D18" s="14"/>
      <c r="E18" s="86"/>
      <c r="F18" s="14" t="s">
        <v>25</v>
      </c>
      <c r="G18" s="86"/>
      <c r="H18" s="86"/>
      <c r="I18" s="14"/>
      <c r="J18" s="86"/>
      <c r="K18" s="86"/>
      <c r="L18" s="14" t="s">
        <v>40</v>
      </c>
      <c r="M18" s="14" t="s">
        <v>48</v>
      </c>
      <c r="N18" s="14" t="s">
        <v>55</v>
      </c>
      <c r="O18" s="14" t="s">
        <v>58</v>
      </c>
      <c r="P18" s="14"/>
      <c r="Q18" s="14"/>
      <c r="R18" s="86"/>
    </row>
    <row r="19" spans="1:18" ht="10.5" customHeight="1">
      <c r="A19" s="14"/>
      <c r="B19" s="14"/>
      <c r="C19" s="14"/>
      <c r="D19" s="14"/>
      <c r="E19" s="86"/>
      <c r="F19" s="14" t="s">
        <v>26</v>
      </c>
      <c r="G19" s="86"/>
      <c r="H19" s="86"/>
      <c r="I19" s="14"/>
      <c r="J19" s="86"/>
      <c r="K19" s="86"/>
      <c r="L19" s="14" t="s">
        <v>41</v>
      </c>
      <c r="M19" s="14" t="s">
        <v>49</v>
      </c>
      <c r="N19" s="14" t="s">
        <v>56</v>
      </c>
      <c r="O19" s="14" t="s">
        <v>56</v>
      </c>
      <c r="P19" s="14"/>
      <c r="Q19" s="15"/>
      <c r="R19" s="86"/>
    </row>
    <row r="20" spans="1:18" ht="10.5" customHeight="1">
      <c r="A20" s="14"/>
      <c r="B20" s="14"/>
      <c r="C20" s="14"/>
      <c r="D20" s="14"/>
      <c r="E20" s="86"/>
      <c r="F20" s="14" t="s">
        <v>27</v>
      </c>
      <c r="G20" s="86"/>
      <c r="H20" s="86"/>
      <c r="I20" s="14"/>
      <c r="J20" s="86"/>
      <c r="K20" s="86"/>
      <c r="L20" s="14"/>
      <c r="M20" s="14" t="s">
        <v>50</v>
      </c>
      <c r="N20" s="14" t="s">
        <v>57</v>
      </c>
      <c r="O20" s="14" t="s">
        <v>59</v>
      </c>
      <c r="P20" s="14"/>
      <c r="Q20" s="85" t="s">
        <v>60</v>
      </c>
      <c r="R20" s="86"/>
    </row>
    <row r="21" spans="1:18" ht="10.5" customHeight="1">
      <c r="A21" s="14"/>
      <c r="B21" s="14"/>
      <c r="C21" s="14"/>
      <c r="D21" s="14"/>
      <c r="E21" s="86"/>
      <c r="F21" s="14" t="s">
        <v>28</v>
      </c>
      <c r="G21" s="86"/>
      <c r="H21" s="86"/>
      <c r="I21" s="14"/>
      <c r="J21" s="86"/>
      <c r="K21" s="86"/>
      <c r="L21" s="14"/>
      <c r="M21" s="14" t="s">
        <v>51</v>
      </c>
      <c r="N21" s="14"/>
      <c r="O21" s="14"/>
      <c r="P21" s="14"/>
      <c r="Q21" s="86"/>
      <c r="R21" s="86"/>
    </row>
    <row r="22" spans="1:18" ht="10.5" customHeight="1">
      <c r="A22" s="14"/>
      <c r="B22" s="14"/>
      <c r="C22" s="14"/>
      <c r="D22" s="14"/>
      <c r="E22" s="86"/>
      <c r="F22" s="14" t="s">
        <v>29</v>
      </c>
      <c r="G22" s="86"/>
      <c r="H22" s="86"/>
      <c r="I22" s="14"/>
      <c r="J22" s="86"/>
      <c r="K22" s="86"/>
      <c r="L22" s="14"/>
      <c r="M22" s="14" t="s">
        <v>52</v>
      </c>
      <c r="N22" s="14"/>
      <c r="O22" s="14"/>
      <c r="P22" s="14"/>
      <c r="Q22" s="86"/>
      <c r="R22" s="86"/>
    </row>
    <row r="23" spans="1:18" ht="10.5" customHeight="1">
      <c r="A23" s="14"/>
      <c r="B23" s="14"/>
      <c r="C23" s="14"/>
      <c r="D23" s="14"/>
      <c r="E23" s="86"/>
      <c r="F23" s="14"/>
      <c r="G23" s="86"/>
      <c r="H23" s="86"/>
      <c r="I23" s="14"/>
      <c r="J23" s="86"/>
      <c r="K23" s="86"/>
      <c r="L23" s="14"/>
      <c r="M23" s="14" t="s">
        <v>53</v>
      </c>
      <c r="N23" s="14"/>
      <c r="O23" s="14"/>
      <c r="P23" s="14"/>
      <c r="Q23" s="86"/>
      <c r="R23" s="86"/>
    </row>
    <row r="24" spans="1:18" ht="10.5" customHeight="1">
      <c r="A24" s="15"/>
      <c r="B24" s="15"/>
      <c r="C24" s="15"/>
      <c r="D24" s="15"/>
      <c r="E24" s="87"/>
      <c r="F24" s="15"/>
      <c r="G24" s="87"/>
      <c r="H24" s="87"/>
      <c r="I24" s="15"/>
      <c r="J24" s="87"/>
      <c r="K24" s="87"/>
      <c r="L24" s="15"/>
      <c r="M24" s="15"/>
      <c r="N24" s="15"/>
      <c r="O24" s="15"/>
      <c r="P24" s="15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31.5">
      <c r="A26" s="7">
        <v>1</v>
      </c>
      <c r="B26" s="7">
        <v>1</v>
      </c>
      <c r="C26" s="8" t="s">
        <v>328</v>
      </c>
      <c r="D26" s="7">
        <v>4530090</v>
      </c>
      <c r="E26" s="9" t="s">
        <v>671</v>
      </c>
      <c r="F26" s="9" t="s">
        <v>64</v>
      </c>
      <c r="G26" s="7">
        <v>796</v>
      </c>
      <c r="H26" s="7" t="s">
        <v>65</v>
      </c>
      <c r="I26" s="9">
        <v>1</v>
      </c>
      <c r="J26" s="9">
        <v>78401360000</v>
      </c>
      <c r="K26" s="9" t="s">
        <v>66</v>
      </c>
      <c r="L26" s="10">
        <v>794</v>
      </c>
      <c r="M26" s="7" t="s">
        <v>133</v>
      </c>
      <c r="N26" s="7" t="s">
        <v>133</v>
      </c>
      <c r="O26" s="7" t="s">
        <v>253</v>
      </c>
      <c r="P26" s="9" t="s">
        <v>67</v>
      </c>
      <c r="Q26" s="9" t="s">
        <v>68</v>
      </c>
      <c r="R26" s="9" t="s">
        <v>853</v>
      </c>
    </row>
    <row r="27" spans="1:18" ht="52.5">
      <c r="A27" s="7">
        <v>4</v>
      </c>
      <c r="B27" s="7">
        <v>1</v>
      </c>
      <c r="C27" s="8" t="s">
        <v>80</v>
      </c>
      <c r="D27" s="7">
        <v>4010010</v>
      </c>
      <c r="E27" s="9" t="s">
        <v>673</v>
      </c>
      <c r="F27" s="9" t="s">
        <v>64</v>
      </c>
      <c r="G27" s="7">
        <v>876</v>
      </c>
      <c r="H27" s="7" t="s">
        <v>92</v>
      </c>
      <c r="I27" s="9">
        <v>1</v>
      </c>
      <c r="J27" s="9">
        <v>78401360000</v>
      </c>
      <c r="K27" s="9" t="s">
        <v>476</v>
      </c>
      <c r="L27" s="10">
        <v>3642.44</v>
      </c>
      <c r="M27" s="7" t="s">
        <v>133</v>
      </c>
      <c r="N27" s="7" t="s">
        <v>135</v>
      </c>
      <c r="O27" s="7" t="s">
        <v>255</v>
      </c>
      <c r="P27" s="9" t="s">
        <v>67</v>
      </c>
      <c r="Q27" s="9" t="s">
        <v>68</v>
      </c>
      <c r="R27" s="9" t="s">
        <v>1121</v>
      </c>
    </row>
    <row r="28" spans="1:1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 t="s">
        <v>70</v>
      </c>
      <c r="L28" s="12">
        <f>SUM(L26:L27)</f>
        <v>4436.4400000000005</v>
      </c>
      <c r="M28" s="11"/>
      <c r="N28" s="11"/>
      <c r="O28" s="11"/>
      <c r="P28" s="11"/>
      <c r="Q28" s="11"/>
      <c r="R28" s="11"/>
    </row>
    <row r="29" spans="1:18" ht="21">
      <c r="A29" s="7">
        <v>1001</v>
      </c>
      <c r="B29" s="7">
        <v>1</v>
      </c>
      <c r="C29" s="8" t="s">
        <v>80</v>
      </c>
      <c r="D29" s="7">
        <v>7440090</v>
      </c>
      <c r="E29" s="9" t="s">
        <v>674</v>
      </c>
      <c r="F29" s="9" t="s">
        <v>64</v>
      </c>
      <c r="G29" s="7">
        <v>876</v>
      </c>
      <c r="H29" s="7" t="s">
        <v>92</v>
      </c>
      <c r="I29" s="9">
        <v>1</v>
      </c>
      <c r="J29" s="9">
        <v>78401360000</v>
      </c>
      <c r="K29" s="9" t="s">
        <v>73</v>
      </c>
      <c r="L29" s="10">
        <v>1250</v>
      </c>
      <c r="M29" s="7" t="s">
        <v>124</v>
      </c>
      <c r="N29" s="7" t="s">
        <v>131</v>
      </c>
      <c r="O29" s="7" t="s">
        <v>247</v>
      </c>
      <c r="P29" s="9" t="s">
        <v>67</v>
      </c>
      <c r="Q29" s="9" t="s">
        <v>68</v>
      </c>
      <c r="R29" s="9" t="s">
        <v>1122</v>
      </c>
    </row>
    <row r="30" spans="1:18" ht="21">
      <c r="A30" s="7">
        <v>1002</v>
      </c>
      <c r="B30" s="7">
        <v>1</v>
      </c>
      <c r="C30" s="8" t="s">
        <v>80</v>
      </c>
      <c r="D30" s="7">
        <v>7440090</v>
      </c>
      <c r="E30" s="9" t="s">
        <v>675</v>
      </c>
      <c r="F30" s="9" t="s">
        <v>64</v>
      </c>
      <c r="G30" s="7">
        <v>876</v>
      </c>
      <c r="H30" s="7" t="s">
        <v>92</v>
      </c>
      <c r="I30" s="9">
        <v>1</v>
      </c>
      <c r="J30" s="9">
        <v>78401360000</v>
      </c>
      <c r="K30" s="9" t="s">
        <v>73</v>
      </c>
      <c r="L30" s="10">
        <v>2800</v>
      </c>
      <c r="M30" s="7" t="s">
        <v>124</v>
      </c>
      <c r="N30" s="7" t="s">
        <v>131</v>
      </c>
      <c r="O30" s="7" t="s">
        <v>247</v>
      </c>
      <c r="P30" s="9" t="s">
        <v>67</v>
      </c>
      <c r="Q30" s="9" t="s">
        <v>68</v>
      </c>
      <c r="R30" s="9" t="s">
        <v>1123</v>
      </c>
    </row>
    <row r="31" spans="1:18" ht="42">
      <c r="A31" s="7">
        <v>1002</v>
      </c>
      <c r="B31" s="7">
        <v>2</v>
      </c>
      <c r="C31" s="8" t="s">
        <v>389</v>
      </c>
      <c r="D31" s="7">
        <v>7440090</v>
      </c>
      <c r="E31" s="9" t="s">
        <v>1124</v>
      </c>
      <c r="F31" s="9" t="s">
        <v>76</v>
      </c>
      <c r="G31" s="7">
        <v>876</v>
      </c>
      <c r="H31" s="7" t="s">
        <v>92</v>
      </c>
      <c r="I31" s="9">
        <v>1</v>
      </c>
      <c r="J31" s="9">
        <v>78401360000</v>
      </c>
      <c r="K31" s="9" t="s">
        <v>73</v>
      </c>
      <c r="L31" s="10">
        <v>1013.67</v>
      </c>
      <c r="M31" s="7" t="s">
        <v>255</v>
      </c>
      <c r="N31" s="7" t="s">
        <v>255</v>
      </c>
      <c r="O31" s="7" t="s">
        <v>134</v>
      </c>
      <c r="P31" s="9" t="s">
        <v>120</v>
      </c>
      <c r="Q31" s="9" t="s">
        <v>68</v>
      </c>
      <c r="R31" s="9" t="s">
        <v>1125</v>
      </c>
    </row>
    <row r="32" spans="1:18" ht="21">
      <c r="A32" s="7">
        <v>1003</v>
      </c>
      <c r="B32" s="7">
        <v>1</v>
      </c>
      <c r="C32" s="8" t="s">
        <v>205</v>
      </c>
      <c r="D32" s="7">
        <v>7440090</v>
      </c>
      <c r="E32" s="9" t="s">
        <v>676</v>
      </c>
      <c r="F32" s="9" t="s">
        <v>76</v>
      </c>
      <c r="G32" s="7">
        <v>876</v>
      </c>
      <c r="H32" s="7" t="s">
        <v>92</v>
      </c>
      <c r="I32" s="9">
        <v>1</v>
      </c>
      <c r="J32" s="9">
        <v>78401360000</v>
      </c>
      <c r="K32" s="9" t="s">
        <v>73</v>
      </c>
      <c r="L32" s="10">
        <v>600</v>
      </c>
      <c r="M32" s="7" t="s">
        <v>131</v>
      </c>
      <c r="N32" s="7" t="s">
        <v>135</v>
      </c>
      <c r="O32" s="7" t="s">
        <v>123</v>
      </c>
      <c r="P32" s="9" t="s">
        <v>67</v>
      </c>
      <c r="Q32" s="9" t="s">
        <v>68</v>
      </c>
      <c r="R32" s="9" t="s">
        <v>1126</v>
      </c>
    </row>
    <row r="33" spans="1:18" ht="31.5">
      <c r="A33" s="7">
        <v>1006</v>
      </c>
      <c r="B33" s="7">
        <v>1</v>
      </c>
      <c r="C33" s="8" t="s">
        <v>80</v>
      </c>
      <c r="D33" s="7">
        <v>7422050</v>
      </c>
      <c r="E33" s="9" t="s">
        <v>677</v>
      </c>
      <c r="F33" s="9" t="s">
        <v>64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73</v>
      </c>
      <c r="L33" s="10">
        <v>600</v>
      </c>
      <c r="M33" s="7" t="s">
        <v>133</v>
      </c>
      <c r="N33" s="7" t="s">
        <v>135</v>
      </c>
      <c r="O33" s="7" t="s">
        <v>126</v>
      </c>
      <c r="P33" s="9" t="s">
        <v>67</v>
      </c>
      <c r="Q33" s="9" t="s">
        <v>68</v>
      </c>
      <c r="R33" s="9" t="s">
        <v>1127</v>
      </c>
    </row>
    <row r="34" spans="1:18" ht="21">
      <c r="A34" s="7">
        <v>1010</v>
      </c>
      <c r="B34" s="7">
        <v>1</v>
      </c>
      <c r="C34" s="8" t="s">
        <v>678</v>
      </c>
      <c r="D34" s="7">
        <v>4530184</v>
      </c>
      <c r="E34" s="9" t="s">
        <v>679</v>
      </c>
      <c r="F34" s="9" t="s">
        <v>64</v>
      </c>
      <c r="G34" s="7">
        <v>876</v>
      </c>
      <c r="H34" s="7" t="s">
        <v>92</v>
      </c>
      <c r="I34" s="9">
        <v>1</v>
      </c>
      <c r="J34" s="9">
        <v>78401360000</v>
      </c>
      <c r="K34" s="9" t="s">
        <v>73</v>
      </c>
      <c r="L34" s="10">
        <v>500</v>
      </c>
      <c r="M34" s="7" t="s">
        <v>121</v>
      </c>
      <c r="N34" s="7" t="s">
        <v>121</v>
      </c>
      <c r="O34" s="7" t="s">
        <v>255</v>
      </c>
      <c r="P34" s="9" t="s">
        <v>67</v>
      </c>
      <c r="Q34" s="9" t="s">
        <v>68</v>
      </c>
      <c r="R34" s="9" t="s">
        <v>1128</v>
      </c>
    </row>
    <row r="35" spans="1:18" ht="42">
      <c r="A35" s="7">
        <v>1011</v>
      </c>
      <c r="B35" s="7">
        <v>1</v>
      </c>
      <c r="C35" s="8" t="s">
        <v>80</v>
      </c>
      <c r="D35" s="7">
        <v>7422050</v>
      </c>
      <c r="E35" s="9" t="s">
        <v>680</v>
      </c>
      <c r="F35" s="9" t="s">
        <v>64</v>
      </c>
      <c r="G35" s="7">
        <v>876</v>
      </c>
      <c r="H35" s="7" t="s">
        <v>92</v>
      </c>
      <c r="I35" s="9">
        <v>1</v>
      </c>
      <c r="J35" s="9">
        <v>78401360000</v>
      </c>
      <c r="K35" s="9" t="s">
        <v>73</v>
      </c>
      <c r="L35" s="10">
        <v>1200</v>
      </c>
      <c r="M35" s="7" t="s">
        <v>131</v>
      </c>
      <c r="N35" s="7" t="s">
        <v>133</v>
      </c>
      <c r="O35" s="7" t="s">
        <v>121</v>
      </c>
      <c r="P35" s="9" t="s">
        <v>67</v>
      </c>
      <c r="Q35" s="9" t="s">
        <v>68</v>
      </c>
      <c r="R35" s="9" t="s">
        <v>1129</v>
      </c>
    </row>
    <row r="36" spans="1:18" ht="31.5">
      <c r="A36" s="7">
        <v>1012</v>
      </c>
      <c r="B36" s="7">
        <v>1</v>
      </c>
      <c r="C36" s="8" t="s">
        <v>308</v>
      </c>
      <c r="D36" s="7">
        <v>7422090</v>
      </c>
      <c r="E36" s="9" t="s">
        <v>681</v>
      </c>
      <c r="F36" s="9" t="s">
        <v>64</v>
      </c>
      <c r="G36" s="7">
        <v>876</v>
      </c>
      <c r="H36" s="7" t="s">
        <v>92</v>
      </c>
      <c r="I36" s="9">
        <v>1</v>
      </c>
      <c r="J36" s="9">
        <v>78401360000</v>
      </c>
      <c r="K36" s="9" t="s">
        <v>73</v>
      </c>
      <c r="L36" s="10">
        <v>330</v>
      </c>
      <c r="M36" s="7" t="s">
        <v>124</v>
      </c>
      <c r="N36" s="7" t="s">
        <v>125</v>
      </c>
      <c r="O36" s="7" t="s">
        <v>123</v>
      </c>
      <c r="P36" s="9" t="s">
        <v>67</v>
      </c>
      <c r="Q36" s="9" t="s">
        <v>68</v>
      </c>
      <c r="R36" s="9" t="s">
        <v>1130</v>
      </c>
    </row>
    <row r="37" spans="1:18" ht="31.5">
      <c r="A37" s="7">
        <v>1013</v>
      </c>
      <c r="B37" s="7">
        <v>1</v>
      </c>
      <c r="C37" s="8" t="s">
        <v>682</v>
      </c>
      <c r="D37" s="7">
        <v>6324050</v>
      </c>
      <c r="E37" s="9" t="s">
        <v>683</v>
      </c>
      <c r="F37" s="9" t="s">
        <v>64</v>
      </c>
      <c r="G37" s="7">
        <v>876</v>
      </c>
      <c r="H37" s="7" t="s">
        <v>92</v>
      </c>
      <c r="I37" s="9">
        <v>1</v>
      </c>
      <c r="J37" s="9">
        <v>78401360000</v>
      </c>
      <c r="K37" s="9" t="s">
        <v>73</v>
      </c>
      <c r="L37" s="10">
        <v>279.43</v>
      </c>
      <c r="M37" s="7" t="s">
        <v>131</v>
      </c>
      <c r="N37" s="7" t="s">
        <v>133</v>
      </c>
      <c r="O37" s="7" t="s">
        <v>136</v>
      </c>
      <c r="P37" s="9" t="s">
        <v>93</v>
      </c>
      <c r="Q37" s="9" t="s">
        <v>68</v>
      </c>
      <c r="R37" s="9" t="s">
        <v>1131</v>
      </c>
    </row>
    <row r="38" spans="1:18" ht="42">
      <c r="A38" s="7">
        <v>1014</v>
      </c>
      <c r="B38" s="7">
        <v>1</v>
      </c>
      <c r="C38" s="8" t="s">
        <v>469</v>
      </c>
      <c r="D38" s="7">
        <v>6323000</v>
      </c>
      <c r="E38" s="9" t="s">
        <v>684</v>
      </c>
      <c r="F38" s="9" t="s">
        <v>76</v>
      </c>
      <c r="G38" s="7">
        <v>876</v>
      </c>
      <c r="H38" s="7" t="s">
        <v>92</v>
      </c>
      <c r="I38" s="9">
        <v>1</v>
      </c>
      <c r="J38" s="9">
        <v>78401360000</v>
      </c>
      <c r="K38" s="9" t="s">
        <v>73</v>
      </c>
      <c r="L38" s="10">
        <v>450</v>
      </c>
      <c r="M38" s="7" t="s">
        <v>125</v>
      </c>
      <c r="N38" s="7" t="s">
        <v>125</v>
      </c>
      <c r="O38" s="7" t="s">
        <v>123</v>
      </c>
      <c r="P38" s="9" t="s">
        <v>67</v>
      </c>
      <c r="Q38" s="9" t="s">
        <v>68</v>
      </c>
      <c r="R38" s="9" t="s">
        <v>1132</v>
      </c>
    </row>
    <row r="39" spans="1:18" ht="21">
      <c r="A39" s="7">
        <v>1015</v>
      </c>
      <c r="B39" s="7">
        <v>1</v>
      </c>
      <c r="C39" s="8" t="s">
        <v>685</v>
      </c>
      <c r="D39" s="7">
        <v>7492030</v>
      </c>
      <c r="E39" s="9" t="s">
        <v>686</v>
      </c>
      <c r="F39" s="9" t="s">
        <v>64</v>
      </c>
      <c r="G39" s="7">
        <v>876</v>
      </c>
      <c r="H39" s="7" t="s">
        <v>92</v>
      </c>
      <c r="I39" s="9">
        <v>1</v>
      </c>
      <c r="J39" s="9">
        <v>78401360000</v>
      </c>
      <c r="K39" s="9" t="s">
        <v>73</v>
      </c>
      <c r="L39" s="10">
        <v>400</v>
      </c>
      <c r="M39" s="7" t="s">
        <v>255</v>
      </c>
      <c r="N39" s="7" t="s">
        <v>255</v>
      </c>
      <c r="O39" s="7" t="s">
        <v>248</v>
      </c>
      <c r="P39" s="9" t="s">
        <v>67</v>
      </c>
      <c r="Q39" s="9" t="s">
        <v>68</v>
      </c>
      <c r="R39" s="9" t="s">
        <v>1133</v>
      </c>
    </row>
    <row r="40" spans="1:18" ht="21">
      <c r="A40" s="7">
        <v>1016</v>
      </c>
      <c r="B40" s="7">
        <v>1</v>
      </c>
      <c r="C40" s="8" t="s">
        <v>80</v>
      </c>
      <c r="D40" s="7">
        <v>7422050</v>
      </c>
      <c r="E40" s="9" t="s">
        <v>687</v>
      </c>
      <c r="F40" s="9" t="s">
        <v>76</v>
      </c>
      <c r="G40" s="7">
        <v>876</v>
      </c>
      <c r="H40" s="7" t="s">
        <v>92</v>
      </c>
      <c r="I40" s="9">
        <v>1</v>
      </c>
      <c r="J40" s="9">
        <v>78401360000</v>
      </c>
      <c r="K40" s="9" t="s">
        <v>73</v>
      </c>
      <c r="L40" s="10">
        <v>400</v>
      </c>
      <c r="M40" s="7" t="s">
        <v>135</v>
      </c>
      <c r="N40" s="7" t="s">
        <v>121</v>
      </c>
      <c r="O40" s="7" t="s">
        <v>255</v>
      </c>
      <c r="P40" s="9" t="s">
        <v>67</v>
      </c>
      <c r="Q40" s="9" t="s">
        <v>68</v>
      </c>
      <c r="R40" s="9" t="s">
        <v>1128</v>
      </c>
    </row>
    <row r="41" spans="1:18" ht="21">
      <c r="A41" s="7">
        <v>1017</v>
      </c>
      <c r="B41" s="7">
        <v>1</v>
      </c>
      <c r="C41" s="8" t="s">
        <v>688</v>
      </c>
      <c r="D41" s="7">
        <v>9460000</v>
      </c>
      <c r="E41" s="9" t="s">
        <v>689</v>
      </c>
      <c r="F41" s="9" t="s">
        <v>64</v>
      </c>
      <c r="G41" s="7">
        <v>876</v>
      </c>
      <c r="H41" s="7" t="s">
        <v>92</v>
      </c>
      <c r="I41" s="9">
        <v>1</v>
      </c>
      <c r="J41" s="9">
        <v>78401360000</v>
      </c>
      <c r="K41" s="9" t="s">
        <v>73</v>
      </c>
      <c r="L41" s="10">
        <v>1350</v>
      </c>
      <c r="M41" s="7" t="s">
        <v>125</v>
      </c>
      <c r="N41" s="7" t="s">
        <v>125</v>
      </c>
      <c r="O41" s="7" t="s">
        <v>123</v>
      </c>
      <c r="P41" s="9" t="s">
        <v>67</v>
      </c>
      <c r="Q41" s="9" t="s">
        <v>68</v>
      </c>
      <c r="R41" s="9" t="s">
        <v>1128</v>
      </c>
    </row>
    <row r="42" spans="1:18" ht="52.5">
      <c r="A42" s="7">
        <v>1019</v>
      </c>
      <c r="B42" s="7">
        <v>1</v>
      </c>
      <c r="C42" s="8" t="s">
        <v>308</v>
      </c>
      <c r="D42" s="7">
        <v>7422090</v>
      </c>
      <c r="E42" s="9" t="s">
        <v>690</v>
      </c>
      <c r="F42" s="9" t="s">
        <v>76</v>
      </c>
      <c r="G42" s="7">
        <v>876</v>
      </c>
      <c r="H42" s="7" t="s">
        <v>92</v>
      </c>
      <c r="I42" s="9">
        <v>1</v>
      </c>
      <c r="J42" s="9">
        <v>78401360000</v>
      </c>
      <c r="K42" s="9" t="s">
        <v>73</v>
      </c>
      <c r="L42" s="10">
        <v>350</v>
      </c>
      <c r="M42" s="7" t="s">
        <v>131</v>
      </c>
      <c r="N42" s="7" t="s">
        <v>135</v>
      </c>
      <c r="O42" s="7" t="s">
        <v>122</v>
      </c>
      <c r="P42" s="9" t="s">
        <v>67</v>
      </c>
      <c r="Q42" s="9" t="s">
        <v>68</v>
      </c>
      <c r="R42" s="9" t="s">
        <v>1134</v>
      </c>
    </row>
    <row r="43" spans="1:18" ht="21">
      <c r="A43" s="7">
        <v>1021</v>
      </c>
      <c r="B43" s="7">
        <v>1</v>
      </c>
      <c r="C43" s="8" t="s">
        <v>80</v>
      </c>
      <c r="D43" s="7">
        <v>7440090</v>
      </c>
      <c r="E43" s="9" t="s">
        <v>691</v>
      </c>
      <c r="F43" s="9" t="s">
        <v>76</v>
      </c>
      <c r="G43" s="7">
        <v>876</v>
      </c>
      <c r="H43" s="7" t="s">
        <v>92</v>
      </c>
      <c r="I43" s="9">
        <v>1</v>
      </c>
      <c r="J43" s="9">
        <v>78401360000</v>
      </c>
      <c r="K43" s="9" t="s">
        <v>73</v>
      </c>
      <c r="L43" s="10">
        <v>330</v>
      </c>
      <c r="M43" s="7" t="s">
        <v>125</v>
      </c>
      <c r="N43" s="7" t="s">
        <v>131</v>
      </c>
      <c r="O43" s="7" t="s">
        <v>135</v>
      </c>
      <c r="P43" s="9" t="s">
        <v>67</v>
      </c>
      <c r="Q43" s="9" t="s">
        <v>68</v>
      </c>
      <c r="R43" s="9" t="s">
        <v>1135</v>
      </c>
    </row>
    <row r="44" spans="1:18" ht="31.5">
      <c r="A44" s="7">
        <v>1022</v>
      </c>
      <c r="B44" s="7">
        <v>1</v>
      </c>
      <c r="C44" s="8" t="s">
        <v>351</v>
      </c>
      <c r="D44" s="7">
        <v>7424020</v>
      </c>
      <c r="E44" s="9" t="s">
        <v>692</v>
      </c>
      <c r="F44" s="9" t="s">
        <v>76</v>
      </c>
      <c r="G44" s="7">
        <v>876</v>
      </c>
      <c r="H44" s="7" t="s">
        <v>92</v>
      </c>
      <c r="I44" s="9">
        <v>1</v>
      </c>
      <c r="J44" s="9">
        <v>78401360000</v>
      </c>
      <c r="K44" s="9" t="s">
        <v>73</v>
      </c>
      <c r="L44" s="10">
        <v>4120</v>
      </c>
      <c r="M44" s="7" t="s">
        <v>132</v>
      </c>
      <c r="N44" s="7" t="s">
        <v>129</v>
      </c>
      <c r="O44" s="7" t="s">
        <v>123</v>
      </c>
      <c r="P44" s="9" t="s">
        <v>93</v>
      </c>
      <c r="Q44" s="9" t="s">
        <v>68</v>
      </c>
      <c r="R44" s="9" t="s">
        <v>1137</v>
      </c>
    </row>
    <row r="45" spans="1:18" ht="21">
      <c r="A45" s="7">
        <v>1023</v>
      </c>
      <c r="B45" s="7">
        <v>1</v>
      </c>
      <c r="C45" s="8" t="s">
        <v>351</v>
      </c>
      <c r="D45" s="7">
        <v>7424020</v>
      </c>
      <c r="E45" s="9" t="s">
        <v>693</v>
      </c>
      <c r="F45" s="9" t="s">
        <v>76</v>
      </c>
      <c r="G45" s="7">
        <v>876</v>
      </c>
      <c r="H45" s="7" t="s">
        <v>92</v>
      </c>
      <c r="I45" s="9">
        <v>1</v>
      </c>
      <c r="J45" s="9">
        <v>78401360000</v>
      </c>
      <c r="K45" s="9" t="s">
        <v>73</v>
      </c>
      <c r="L45" s="10">
        <v>250</v>
      </c>
      <c r="M45" s="7" t="s">
        <v>129</v>
      </c>
      <c r="N45" s="7" t="s">
        <v>124</v>
      </c>
      <c r="O45" s="7" t="s">
        <v>123</v>
      </c>
      <c r="P45" s="9" t="s">
        <v>93</v>
      </c>
      <c r="Q45" s="9" t="s">
        <v>68</v>
      </c>
      <c r="R45" s="9" t="s">
        <v>730</v>
      </c>
    </row>
    <row r="46" spans="1:18" ht="21">
      <c r="A46" s="7">
        <v>1024</v>
      </c>
      <c r="B46" s="7">
        <v>1</v>
      </c>
      <c r="C46" s="8" t="s">
        <v>351</v>
      </c>
      <c r="D46" s="7">
        <v>7424020</v>
      </c>
      <c r="E46" s="9" t="s">
        <v>694</v>
      </c>
      <c r="F46" s="9" t="s">
        <v>76</v>
      </c>
      <c r="G46" s="7">
        <v>876</v>
      </c>
      <c r="H46" s="7" t="s">
        <v>92</v>
      </c>
      <c r="I46" s="9">
        <v>1</v>
      </c>
      <c r="J46" s="9">
        <v>78401360000</v>
      </c>
      <c r="K46" s="9" t="s">
        <v>73</v>
      </c>
      <c r="L46" s="10">
        <v>1200</v>
      </c>
      <c r="M46" s="7" t="s">
        <v>129</v>
      </c>
      <c r="N46" s="7" t="s">
        <v>124</v>
      </c>
      <c r="O46" s="7" t="s">
        <v>123</v>
      </c>
      <c r="P46" s="9" t="s">
        <v>93</v>
      </c>
      <c r="Q46" s="9" t="s">
        <v>68</v>
      </c>
      <c r="R46" s="9" t="s">
        <v>1138</v>
      </c>
    </row>
    <row r="47" spans="1:18" ht="21">
      <c r="A47" s="7">
        <v>1025</v>
      </c>
      <c r="B47" s="7">
        <v>1</v>
      </c>
      <c r="C47" s="8" t="s">
        <v>351</v>
      </c>
      <c r="D47" s="7">
        <v>7424000</v>
      </c>
      <c r="E47" s="9" t="s">
        <v>695</v>
      </c>
      <c r="F47" s="9" t="s">
        <v>64</v>
      </c>
      <c r="G47" s="7">
        <v>876</v>
      </c>
      <c r="H47" s="7" t="s">
        <v>92</v>
      </c>
      <c r="I47" s="9">
        <v>1</v>
      </c>
      <c r="J47" s="9">
        <v>78401360000</v>
      </c>
      <c r="K47" s="9" t="s">
        <v>73</v>
      </c>
      <c r="L47" s="10">
        <v>720</v>
      </c>
      <c r="M47" s="7" t="s">
        <v>121</v>
      </c>
      <c r="N47" s="7" t="s">
        <v>122</v>
      </c>
      <c r="O47" s="7" t="s">
        <v>123</v>
      </c>
      <c r="P47" s="9" t="s">
        <v>67</v>
      </c>
      <c r="Q47" s="9" t="s">
        <v>68</v>
      </c>
      <c r="R47" s="9" t="s">
        <v>1139</v>
      </c>
    </row>
    <row r="48" spans="1:18" ht="21">
      <c r="A48" s="7">
        <v>1026</v>
      </c>
      <c r="B48" s="7">
        <v>1</v>
      </c>
      <c r="C48" s="8" t="s">
        <v>351</v>
      </c>
      <c r="D48" s="7">
        <v>7424000</v>
      </c>
      <c r="E48" s="9" t="s">
        <v>696</v>
      </c>
      <c r="F48" s="9" t="s">
        <v>64</v>
      </c>
      <c r="G48" s="7">
        <v>876</v>
      </c>
      <c r="H48" s="7" t="s">
        <v>92</v>
      </c>
      <c r="I48" s="9">
        <v>1</v>
      </c>
      <c r="J48" s="9">
        <v>78401360000</v>
      </c>
      <c r="K48" s="9" t="s">
        <v>73</v>
      </c>
      <c r="L48" s="10">
        <v>350</v>
      </c>
      <c r="M48" s="7" t="s">
        <v>122</v>
      </c>
      <c r="N48" s="7" t="s">
        <v>255</v>
      </c>
      <c r="O48" s="7" t="s">
        <v>126</v>
      </c>
      <c r="P48" s="9" t="s">
        <v>67</v>
      </c>
      <c r="Q48" s="9" t="s">
        <v>68</v>
      </c>
      <c r="R48" s="9" t="s">
        <v>1136</v>
      </c>
    </row>
    <row r="49" spans="1:18" ht="21">
      <c r="A49" s="7">
        <v>1027</v>
      </c>
      <c r="B49" s="7">
        <v>1</v>
      </c>
      <c r="C49" s="8" t="s">
        <v>328</v>
      </c>
      <c r="D49" s="7">
        <v>7422090</v>
      </c>
      <c r="E49" s="9" t="s">
        <v>697</v>
      </c>
      <c r="F49" s="9" t="s">
        <v>64</v>
      </c>
      <c r="G49" s="7">
        <v>876</v>
      </c>
      <c r="H49" s="7" t="s">
        <v>92</v>
      </c>
      <c r="I49" s="9">
        <v>1</v>
      </c>
      <c r="J49" s="9">
        <v>78401360000</v>
      </c>
      <c r="K49" s="9" t="s">
        <v>73</v>
      </c>
      <c r="L49" s="10">
        <v>600</v>
      </c>
      <c r="M49" s="7" t="s">
        <v>131</v>
      </c>
      <c r="N49" s="7" t="s">
        <v>135</v>
      </c>
      <c r="O49" s="7" t="s">
        <v>123</v>
      </c>
      <c r="P49" s="9" t="s">
        <v>67</v>
      </c>
      <c r="Q49" s="9" t="s">
        <v>68</v>
      </c>
      <c r="R49" s="9" t="s">
        <v>1140</v>
      </c>
    </row>
    <row r="50" spans="1:18" ht="31.5">
      <c r="A50" s="7">
        <v>1028</v>
      </c>
      <c r="B50" s="7">
        <v>1</v>
      </c>
      <c r="C50" s="8" t="s">
        <v>328</v>
      </c>
      <c r="D50" s="7">
        <v>7440090</v>
      </c>
      <c r="E50" s="9" t="s">
        <v>698</v>
      </c>
      <c r="F50" s="9" t="s">
        <v>64</v>
      </c>
      <c r="G50" s="7">
        <v>876</v>
      </c>
      <c r="H50" s="7" t="s">
        <v>92</v>
      </c>
      <c r="I50" s="9">
        <v>1</v>
      </c>
      <c r="J50" s="9">
        <v>78401360000</v>
      </c>
      <c r="K50" s="9" t="s">
        <v>73</v>
      </c>
      <c r="L50" s="10">
        <v>600</v>
      </c>
      <c r="M50" s="7" t="s">
        <v>131</v>
      </c>
      <c r="N50" s="7" t="s">
        <v>135</v>
      </c>
      <c r="O50" s="7" t="s">
        <v>123</v>
      </c>
      <c r="P50" s="9" t="s">
        <v>67</v>
      </c>
      <c r="Q50" s="9" t="s">
        <v>68</v>
      </c>
      <c r="R50" s="9" t="s">
        <v>1141</v>
      </c>
    </row>
    <row r="51" spans="1:18" ht="21">
      <c r="A51" s="7">
        <v>1032</v>
      </c>
      <c r="B51" s="7">
        <v>1</v>
      </c>
      <c r="C51" s="8" t="s">
        <v>685</v>
      </c>
      <c r="D51" s="7">
        <v>7492090</v>
      </c>
      <c r="E51" s="9" t="s">
        <v>699</v>
      </c>
      <c r="F51" s="9" t="s">
        <v>76</v>
      </c>
      <c r="G51" s="7">
        <v>876</v>
      </c>
      <c r="H51" s="7" t="s">
        <v>92</v>
      </c>
      <c r="I51" s="9">
        <v>1</v>
      </c>
      <c r="J51" s="9">
        <v>78401360000</v>
      </c>
      <c r="K51" s="9" t="s">
        <v>73</v>
      </c>
      <c r="L51" s="10">
        <v>2350</v>
      </c>
      <c r="M51" s="7" t="s">
        <v>135</v>
      </c>
      <c r="N51" s="7" t="s">
        <v>121</v>
      </c>
      <c r="O51" s="7" t="s">
        <v>251</v>
      </c>
      <c r="P51" s="9" t="s">
        <v>67</v>
      </c>
      <c r="Q51" s="9" t="s">
        <v>68</v>
      </c>
      <c r="R51" s="9" t="s">
        <v>1142</v>
      </c>
    </row>
    <row r="52" spans="1:18" s="53" customFormat="1" ht="52.5">
      <c r="A52" s="49">
        <v>1033</v>
      </c>
      <c r="B52" s="49">
        <v>1</v>
      </c>
      <c r="C52" s="50" t="s">
        <v>700</v>
      </c>
      <c r="D52" s="49">
        <v>7422012</v>
      </c>
      <c r="E52" s="51" t="s">
        <v>701</v>
      </c>
      <c r="F52" s="51" t="s">
        <v>64</v>
      </c>
      <c r="G52" s="49">
        <v>876</v>
      </c>
      <c r="H52" s="49" t="s">
        <v>92</v>
      </c>
      <c r="I52" s="51">
        <v>1</v>
      </c>
      <c r="J52" s="51">
        <v>78401360000</v>
      </c>
      <c r="K52" s="51" t="s">
        <v>73</v>
      </c>
      <c r="L52" s="52">
        <v>2800</v>
      </c>
      <c r="M52" s="49" t="s">
        <v>123</v>
      </c>
      <c r="N52" s="49" t="s">
        <v>123</v>
      </c>
      <c r="O52" s="49" t="s">
        <v>123</v>
      </c>
      <c r="P52" s="51" t="s">
        <v>93</v>
      </c>
      <c r="Q52" s="51" t="s">
        <v>68</v>
      </c>
      <c r="R52" s="51" t="s">
        <v>702</v>
      </c>
    </row>
    <row r="53" spans="1:18" ht="42">
      <c r="A53" s="7">
        <v>1034</v>
      </c>
      <c r="B53" s="7">
        <v>1</v>
      </c>
      <c r="C53" s="8" t="s">
        <v>672</v>
      </c>
      <c r="D53" s="7">
        <v>7492034</v>
      </c>
      <c r="E53" s="9" t="s">
        <v>703</v>
      </c>
      <c r="F53" s="9" t="s">
        <v>64</v>
      </c>
      <c r="G53" s="7">
        <v>876</v>
      </c>
      <c r="H53" s="7" t="s">
        <v>92</v>
      </c>
      <c r="I53" s="9">
        <v>1</v>
      </c>
      <c r="J53" s="9">
        <v>78401360000</v>
      </c>
      <c r="K53" s="9" t="s">
        <v>73</v>
      </c>
      <c r="L53" s="10">
        <v>2450</v>
      </c>
      <c r="M53" s="7" t="s">
        <v>131</v>
      </c>
      <c r="N53" s="7" t="s">
        <v>131</v>
      </c>
      <c r="O53" s="7" t="s">
        <v>123</v>
      </c>
      <c r="P53" s="9" t="s">
        <v>67</v>
      </c>
      <c r="Q53" s="9" t="s">
        <v>68</v>
      </c>
      <c r="R53" s="9" t="s">
        <v>1143</v>
      </c>
    </row>
    <row r="54" spans="1:18" ht="31.5">
      <c r="A54" s="7">
        <v>1035</v>
      </c>
      <c r="B54" s="7">
        <v>1</v>
      </c>
      <c r="C54" s="8" t="s">
        <v>704</v>
      </c>
      <c r="D54" s="7">
        <v>7492090</v>
      </c>
      <c r="E54" s="9" t="s">
        <v>705</v>
      </c>
      <c r="F54" s="9" t="s">
        <v>64</v>
      </c>
      <c r="G54" s="7">
        <v>876</v>
      </c>
      <c r="H54" s="7" t="s">
        <v>92</v>
      </c>
      <c r="I54" s="9">
        <v>1</v>
      </c>
      <c r="J54" s="9">
        <v>78401360000</v>
      </c>
      <c r="K54" s="9" t="s">
        <v>73</v>
      </c>
      <c r="L54" s="10">
        <v>1150</v>
      </c>
      <c r="M54" s="7" t="s">
        <v>129</v>
      </c>
      <c r="N54" s="7" t="s">
        <v>126</v>
      </c>
      <c r="O54" s="7" t="s">
        <v>123</v>
      </c>
      <c r="P54" s="9" t="s">
        <v>67</v>
      </c>
      <c r="Q54" s="9" t="s">
        <v>68</v>
      </c>
      <c r="R54" s="9" t="s">
        <v>1144</v>
      </c>
    </row>
    <row r="55" spans="1:18" ht="42">
      <c r="A55" s="7">
        <v>1038</v>
      </c>
      <c r="B55" s="7">
        <v>1</v>
      </c>
      <c r="C55" s="8" t="s">
        <v>706</v>
      </c>
      <c r="D55" s="7">
        <v>8513010</v>
      </c>
      <c r="E55" s="9" t="s">
        <v>707</v>
      </c>
      <c r="F55" s="9" t="s">
        <v>76</v>
      </c>
      <c r="G55" s="7">
        <v>876</v>
      </c>
      <c r="H55" s="7" t="s">
        <v>92</v>
      </c>
      <c r="I55" s="9">
        <v>1</v>
      </c>
      <c r="J55" s="9">
        <v>78401360000</v>
      </c>
      <c r="K55" s="9" t="s">
        <v>73</v>
      </c>
      <c r="L55" s="10">
        <v>700</v>
      </c>
      <c r="M55" s="7" t="s">
        <v>129</v>
      </c>
      <c r="N55" s="7" t="s">
        <v>129</v>
      </c>
      <c r="O55" s="7" t="s">
        <v>123</v>
      </c>
      <c r="P55" s="9" t="s">
        <v>93</v>
      </c>
      <c r="Q55" s="9" t="s">
        <v>68</v>
      </c>
      <c r="R55" s="9" t="s">
        <v>731</v>
      </c>
    </row>
    <row r="56" spans="1:18" ht="21">
      <c r="A56" s="7">
        <v>1039</v>
      </c>
      <c r="B56" s="7">
        <v>1</v>
      </c>
      <c r="C56" s="8" t="s">
        <v>708</v>
      </c>
      <c r="D56" s="7">
        <v>7492034</v>
      </c>
      <c r="E56" s="9" t="s">
        <v>709</v>
      </c>
      <c r="F56" s="9" t="s">
        <v>76</v>
      </c>
      <c r="G56" s="7">
        <v>876</v>
      </c>
      <c r="H56" s="7" t="s">
        <v>92</v>
      </c>
      <c r="I56" s="9">
        <v>1</v>
      </c>
      <c r="J56" s="9">
        <v>78401360000</v>
      </c>
      <c r="K56" s="9" t="s">
        <v>73</v>
      </c>
      <c r="L56" s="10">
        <v>370</v>
      </c>
      <c r="M56" s="7" t="s">
        <v>129</v>
      </c>
      <c r="N56" s="7" t="s">
        <v>129</v>
      </c>
      <c r="O56" s="7" t="s">
        <v>123</v>
      </c>
      <c r="P56" s="9" t="s">
        <v>93</v>
      </c>
      <c r="Q56" s="9" t="s">
        <v>68</v>
      </c>
      <c r="R56" s="9" t="s">
        <v>1145</v>
      </c>
    </row>
    <row r="57" spans="1:18" ht="21">
      <c r="A57" s="7">
        <v>1040</v>
      </c>
      <c r="B57" s="7">
        <v>1</v>
      </c>
      <c r="C57" s="8" t="s">
        <v>708</v>
      </c>
      <c r="D57" s="7">
        <v>7492034</v>
      </c>
      <c r="E57" s="9" t="s">
        <v>710</v>
      </c>
      <c r="F57" s="9" t="s">
        <v>76</v>
      </c>
      <c r="G57" s="7">
        <v>876</v>
      </c>
      <c r="H57" s="7" t="s">
        <v>92</v>
      </c>
      <c r="I57" s="9">
        <v>1</v>
      </c>
      <c r="J57" s="9">
        <v>78401360000</v>
      </c>
      <c r="K57" s="9" t="s">
        <v>73</v>
      </c>
      <c r="L57" s="10">
        <v>370</v>
      </c>
      <c r="M57" s="7" t="s">
        <v>129</v>
      </c>
      <c r="N57" s="7" t="s">
        <v>129</v>
      </c>
      <c r="O57" s="7" t="s">
        <v>123</v>
      </c>
      <c r="P57" s="9" t="s">
        <v>93</v>
      </c>
      <c r="Q57" s="9" t="s">
        <v>68</v>
      </c>
      <c r="R57" s="9" t="s">
        <v>1146</v>
      </c>
    </row>
    <row r="58" spans="1:18" ht="21">
      <c r="A58" s="7">
        <v>1041</v>
      </c>
      <c r="B58" s="7">
        <v>1</v>
      </c>
      <c r="C58" s="8" t="s">
        <v>708</v>
      </c>
      <c r="D58" s="7">
        <v>7492034</v>
      </c>
      <c r="E58" s="9" t="s">
        <v>711</v>
      </c>
      <c r="F58" s="9" t="s">
        <v>76</v>
      </c>
      <c r="G58" s="7">
        <v>876</v>
      </c>
      <c r="H58" s="7" t="s">
        <v>92</v>
      </c>
      <c r="I58" s="9">
        <v>1</v>
      </c>
      <c r="J58" s="9">
        <v>78401360000</v>
      </c>
      <c r="K58" s="9" t="s">
        <v>73</v>
      </c>
      <c r="L58" s="10">
        <v>370</v>
      </c>
      <c r="M58" s="7" t="s">
        <v>129</v>
      </c>
      <c r="N58" s="7" t="s">
        <v>129</v>
      </c>
      <c r="O58" s="7" t="s">
        <v>123</v>
      </c>
      <c r="P58" s="9" t="s">
        <v>93</v>
      </c>
      <c r="Q58" s="9" t="s">
        <v>68</v>
      </c>
      <c r="R58" s="9" t="s">
        <v>1145</v>
      </c>
    </row>
    <row r="59" spans="1:18" ht="21">
      <c r="A59" s="7">
        <v>1043</v>
      </c>
      <c r="B59" s="7">
        <v>1</v>
      </c>
      <c r="C59" s="8" t="s">
        <v>351</v>
      </c>
      <c r="D59" s="7">
        <v>7426020</v>
      </c>
      <c r="E59" s="9" t="s">
        <v>712</v>
      </c>
      <c r="F59" s="9" t="s">
        <v>76</v>
      </c>
      <c r="G59" s="7">
        <v>876</v>
      </c>
      <c r="H59" s="7" t="s">
        <v>92</v>
      </c>
      <c r="I59" s="9">
        <v>1</v>
      </c>
      <c r="J59" s="9">
        <v>78401360000</v>
      </c>
      <c r="K59" s="9" t="s">
        <v>73</v>
      </c>
      <c r="L59" s="10">
        <v>380</v>
      </c>
      <c r="M59" s="7" t="s">
        <v>132</v>
      </c>
      <c r="N59" s="7" t="s">
        <v>129</v>
      </c>
      <c r="O59" s="7" t="s">
        <v>123</v>
      </c>
      <c r="P59" s="9" t="s">
        <v>93</v>
      </c>
      <c r="Q59" s="9" t="s">
        <v>68</v>
      </c>
      <c r="R59" s="9" t="s">
        <v>733</v>
      </c>
    </row>
    <row r="60" spans="1:18" ht="21">
      <c r="A60" s="7">
        <v>1044</v>
      </c>
      <c r="B60" s="7">
        <v>1</v>
      </c>
      <c r="C60" s="8" t="s">
        <v>713</v>
      </c>
      <c r="D60" s="7">
        <v>7492030</v>
      </c>
      <c r="E60" s="9" t="s">
        <v>714</v>
      </c>
      <c r="F60" s="9" t="s">
        <v>76</v>
      </c>
      <c r="G60" s="7">
        <v>876</v>
      </c>
      <c r="H60" s="7" t="s">
        <v>92</v>
      </c>
      <c r="I60" s="9">
        <v>1</v>
      </c>
      <c r="J60" s="9">
        <v>78401360000</v>
      </c>
      <c r="K60" s="9" t="s">
        <v>73</v>
      </c>
      <c r="L60" s="10">
        <v>2450</v>
      </c>
      <c r="M60" s="7" t="s">
        <v>131</v>
      </c>
      <c r="N60" s="7" t="s">
        <v>133</v>
      </c>
      <c r="O60" s="7" t="s">
        <v>123</v>
      </c>
      <c r="P60" s="9" t="s">
        <v>67</v>
      </c>
      <c r="Q60" s="9" t="s">
        <v>68</v>
      </c>
      <c r="R60" s="9" t="s">
        <v>1147</v>
      </c>
    </row>
    <row r="61" spans="1:18" ht="21">
      <c r="A61" s="7">
        <v>1045</v>
      </c>
      <c r="B61" s="7">
        <v>1</v>
      </c>
      <c r="C61" s="8" t="s">
        <v>308</v>
      </c>
      <c r="D61" s="7">
        <v>7422090</v>
      </c>
      <c r="E61" s="9" t="s">
        <v>715</v>
      </c>
      <c r="F61" s="9" t="s">
        <v>64</v>
      </c>
      <c r="G61" s="7">
        <v>876</v>
      </c>
      <c r="H61" s="7" t="s">
        <v>92</v>
      </c>
      <c r="I61" s="9">
        <v>1</v>
      </c>
      <c r="J61" s="9">
        <v>78401360000</v>
      </c>
      <c r="K61" s="9" t="s">
        <v>73</v>
      </c>
      <c r="L61" s="10">
        <v>400</v>
      </c>
      <c r="M61" s="7" t="s">
        <v>255</v>
      </c>
      <c r="N61" s="7" t="s">
        <v>126</v>
      </c>
      <c r="O61" s="7" t="s">
        <v>123</v>
      </c>
      <c r="P61" s="9" t="s">
        <v>67</v>
      </c>
      <c r="Q61" s="9" t="s">
        <v>68</v>
      </c>
      <c r="R61" s="9" t="s">
        <v>1148</v>
      </c>
    </row>
    <row r="62" spans="1:18" ht="42">
      <c r="A62" s="7">
        <v>1047</v>
      </c>
      <c r="B62" s="7">
        <v>1</v>
      </c>
      <c r="C62" s="8" t="s">
        <v>713</v>
      </c>
      <c r="D62" s="8" t="s">
        <v>716</v>
      </c>
      <c r="E62" s="9" t="s">
        <v>717</v>
      </c>
      <c r="F62" s="9" t="s">
        <v>76</v>
      </c>
      <c r="G62" s="7">
        <v>876</v>
      </c>
      <c r="H62" s="7" t="s">
        <v>92</v>
      </c>
      <c r="I62" s="9">
        <v>1</v>
      </c>
      <c r="J62" s="9">
        <v>78401360000</v>
      </c>
      <c r="K62" s="9" t="s">
        <v>73</v>
      </c>
      <c r="L62" s="10">
        <v>675.3</v>
      </c>
      <c r="M62" s="7" t="s">
        <v>125</v>
      </c>
      <c r="N62" s="7" t="s">
        <v>131</v>
      </c>
      <c r="O62" s="7" t="s">
        <v>123</v>
      </c>
      <c r="P62" s="9" t="s">
        <v>93</v>
      </c>
      <c r="Q62" s="9" t="s">
        <v>68</v>
      </c>
      <c r="R62" s="9" t="s">
        <v>1149</v>
      </c>
    </row>
    <row r="63" spans="1:18" ht="52.5">
      <c r="A63" s="7">
        <v>1048</v>
      </c>
      <c r="B63" s="7">
        <v>1</v>
      </c>
      <c r="C63" s="8" t="s">
        <v>718</v>
      </c>
      <c r="D63" s="8" t="s">
        <v>719</v>
      </c>
      <c r="E63" s="9" t="s">
        <v>720</v>
      </c>
      <c r="F63" s="9" t="s">
        <v>64</v>
      </c>
      <c r="G63" s="7">
        <v>876</v>
      </c>
      <c r="H63" s="7" t="s">
        <v>92</v>
      </c>
      <c r="I63" s="9">
        <v>1</v>
      </c>
      <c r="J63" s="9">
        <v>78401360000</v>
      </c>
      <c r="K63" s="9" t="s">
        <v>73</v>
      </c>
      <c r="L63" s="10">
        <v>600</v>
      </c>
      <c r="M63" s="7" t="s">
        <v>131</v>
      </c>
      <c r="N63" s="7" t="s">
        <v>133</v>
      </c>
      <c r="O63" s="7" t="s">
        <v>135</v>
      </c>
      <c r="P63" s="9" t="s">
        <v>67</v>
      </c>
      <c r="Q63" s="9" t="s">
        <v>68</v>
      </c>
      <c r="R63" s="9" t="s">
        <v>1121</v>
      </c>
    </row>
    <row r="64" spans="1:18" ht="31.5">
      <c r="A64" s="7">
        <v>1049</v>
      </c>
      <c r="B64" s="7">
        <v>1</v>
      </c>
      <c r="C64" s="8" t="s">
        <v>721</v>
      </c>
      <c r="D64" s="8" t="s">
        <v>722</v>
      </c>
      <c r="E64" s="9" t="s">
        <v>723</v>
      </c>
      <c r="F64" s="9" t="s">
        <v>76</v>
      </c>
      <c r="G64" s="7">
        <v>876</v>
      </c>
      <c r="H64" s="7" t="s">
        <v>92</v>
      </c>
      <c r="I64" s="9">
        <v>1</v>
      </c>
      <c r="J64" s="9">
        <v>78401360000</v>
      </c>
      <c r="K64" s="9" t="s">
        <v>73</v>
      </c>
      <c r="L64" s="10">
        <v>832.14</v>
      </c>
      <c r="M64" s="7" t="s">
        <v>131</v>
      </c>
      <c r="N64" s="7" t="s">
        <v>131</v>
      </c>
      <c r="O64" s="7" t="s">
        <v>133</v>
      </c>
      <c r="P64" s="9" t="s">
        <v>93</v>
      </c>
      <c r="Q64" s="9" t="s">
        <v>68</v>
      </c>
      <c r="R64" s="9" t="s">
        <v>1150</v>
      </c>
    </row>
    <row r="65" spans="1:18" ht="42">
      <c r="A65" s="7">
        <v>1050</v>
      </c>
      <c r="B65" s="7">
        <v>1</v>
      </c>
      <c r="C65" s="8" t="s">
        <v>706</v>
      </c>
      <c r="D65" s="8" t="s">
        <v>724</v>
      </c>
      <c r="E65" s="9" t="s">
        <v>725</v>
      </c>
      <c r="F65" s="9" t="s">
        <v>76</v>
      </c>
      <c r="G65" s="7">
        <v>876</v>
      </c>
      <c r="H65" s="7" t="s">
        <v>92</v>
      </c>
      <c r="I65" s="9">
        <v>1</v>
      </c>
      <c r="J65" s="9">
        <v>78401360000</v>
      </c>
      <c r="K65" s="9" t="s">
        <v>73</v>
      </c>
      <c r="L65" s="10">
        <v>252.41</v>
      </c>
      <c r="M65" s="7" t="s">
        <v>131</v>
      </c>
      <c r="N65" s="7" t="s">
        <v>131</v>
      </c>
      <c r="O65" s="7" t="s">
        <v>847</v>
      </c>
      <c r="P65" s="9" t="s">
        <v>93</v>
      </c>
      <c r="Q65" s="9" t="s">
        <v>68</v>
      </c>
      <c r="R65" s="9" t="s">
        <v>1151</v>
      </c>
    </row>
    <row r="66" spans="1:18" ht="42">
      <c r="A66" s="7">
        <v>1051</v>
      </c>
      <c r="B66" s="7">
        <v>1</v>
      </c>
      <c r="C66" s="8" t="s">
        <v>706</v>
      </c>
      <c r="D66" s="8" t="s">
        <v>724</v>
      </c>
      <c r="E66" s="9" t="s">
        <v>726</v>
      </c>
      <c r="F66" s="9" t="s">
        <v>76</v>
      </c>
      <c r="G66" s="7">
        <v>876</v>
      </c>
      <c r="H66" s="7" t="s">
        <v>92</v>
      </c>
      <c r="I66" s="9">
        <v>1</v>
      </c>
      <c r="J66" s="9">
        <v>78401360000</v>
      </c>
      <c r="K66" s="9" t="s">
        <v>73</v>
      </c>
      <c r="L66" s="10">
        <v>31911.65</v>
      </c>
      <c r="M66" s="7" t="s">
        <v>131</v>
      </c>
      <c r="N66" s="7" t="s">
        <v>131</v>
      </c>
      <c r="O66" s="7" t="s">
        <v>847</v>
      </c>
      <c r="P66" s="9" t="s">
        <v>93</v>
      </c>
      <c r="Q66" s="9" t="s">
        <v>68</v>
      </c>
      <c r="R66" s="9" t="s">
        <v>1151</v>
      </c>
    </row>
    <row r="67" spans="1:18" s="27" customFormat="1" ht="21">
      <c r="A67" s="23">
        <v>1053</v>
      </c>
      <c r="B67" s="23">
        <v>1</v>
      </c>
      <c r="C67" s="24" t="s">
        <v>201</v>
      </c>
      <c r="D67" s="24" t="s">
        <v>727</v>
      </c>
      <c r="E67" s="25" t="s">
        <v>728</v>
      </c>
      <c r="F67" s="25" t="s">
        <v>64</v>
      </c>
      <c r="G67" s="23">
        <v>876</v>
      </c>
      <c r="H67" s="23" t="s">
        <v>92</v>
      </c>
      <c r="I67" s="25">
        <v>1</v>
      </c>
      <c r="J67" s="25">
        <v>78401360000</v>
      </c>
      <c r="K67" s="25" t="s">
        <v>73</v>
      </c>
      <c r="L67" s="26">
        <v>1200</v>
      </c>
      <c r="M67" s="23" t="s">
        <v>136</v>
      </c>
      <c r="N67" s="23" t="s">
        <v>130</v>
      </c>
      <c r="O67" s="23" t="s">
        <v>134</v>
      </c>
      <c r="P67" s="25" t="s">
        <v>67</v>
      </c>
      <c r="Q67" s="25" t="s">
        <v>68</v>
      </c>
      <c r="R67" s="25" t="s">
        <v>1152</v>
      </c>
    </row>
    <row r="68" spans="1:18" s="27" customFormat="1" ht="31.5">
      <c r="A68" s="23">
        <v>1055</v>
      </c>
      <c r="B68" s="23">
        <v>1</v>
      </c>
      <c r="C68" s="24" t="s">
        <v>351</v>
      </c>
      <c r="D68" s="24" t="s">
        <v>352</v>
      </c>
      <c r="E68" s="25" t="s">
        <v>729</v>
      </c>
      <c r="F68" s="25" t="s">
        <v>76</v>
      </c>
      <c r="G68" s="23">
        <v>876</v>
      </c>
      <c r="H68" s="23" t="s">
        <v>92</v>
      </c>
      <c r="I68" s="25">
        <v>1</v>
      </c>
      <c r="J68" s="25">
        <v>78401360000</v>
      </c>
      <c r="K68" s="25" t="s">
        <v>73</v>
      </c>
      <c r="L68" s="26">
        <v>4228</v>
      </c>
      <c r="M68" s="23" t="s">
        <v>136</v>
      </c>
      <c r="N68" s="23" t="s">
        <v>130</v>
      </c>
      <c r="O68" s="23" t="s">
        <v>134</v>
      </c>
      <c r="P68" s="25" t="s">
        <v>67</v>
      </c>
      <c r="Q68" s="25" t="s">
        <v>68</v>
      </c>
      <c r="R68" s="25" t="s">
        <v>1152</v>
      </c>
    </row>
    <row r="69" spans="1:18" s="27" customFormat="1" ht="21">
      <c r="A69" s="23">
        <v>1056</v>
      </c>
      <c r="B69" s="23">
        <v>1</v>
      </c>
      <c r="C69" s="24" t="s">
        <v>351</v>
      </c>
      <c r="D69" s="24" t="s">
        <v>352</v>
      </c>
      <c r="E69" s="25" t="s">
        <v>693</v>
      </c>
      <c r="F69" s="25" t="s">
        <v>76</v>
      </c>
      <c r="G69" s="23">
        <v>876</v>
      </c>
      <c r="H69" s="23" t="s">
        <v>92</v>
      </c>
      <c r="I69" s="25">
        <v>1</v>
      </c>
      <c r="J69" s="25">
        <v>78401360000</v>
      </c>
      <c r="K69" s="25" t="s">
        <v>73</v>
      </c>
      <c r="L69" s="26">
        <v>250</v>
      </c>
      <c r="M69" s="23" t="s">
        <v>123</v>
      </c>
      <c r="N69" s="23" t="s">
        <v>130</v>
      </c>
      <c r="O69" s="23" t="s">
        <v>134</v>
      </c>
      <c r="P69" s="25" t="s">
        <v>93</v>
      </c>
      <c r="Q69" s="25" t="s">
        <v>68</v>
      </c>
      <c r="R69" s="25" t="s">
        <v>1153</v>
      </c>
    </row>
    <row r="70" spans="1:18" s="27" customFormat="1" ht="21">
      <c r="A70" s="23">
        <v>1057</v>
      </c>
      <c r="B70" s="23">
        <v>1</v>
      </c>
      <c r="C70" s="24" t="s">
        <v>351</v>
      </c>
      <c r="D70" s="24" t="s">
        <v>352</v>
      </c>
      <c r="E70" s="25" t="s">
        <v>694</v>
      </c>
      <c r="F70" s="25" t="s">
        <v>76</v>
      </c>
      <c r="G70" s="23">
        <v>876</v>
      </c>
      <c r="H70" s="23" t="s">
        <v>92</v>
      </c>
      <c r="I70" s="25">
        <v>1</v>
      </c>
      <c r="J70" s="25">
        <v>78401360000</v>
      </c>
      <c r="K70" s="25" t="s">
        <v>73</v>
      </c>
      <c r="L70" s="26">
        <v>1232</v>
      </c>
      <c r="M70" s="23" t="s">
        <v>136</v>
      </c>
      <c r="N70" s="23" t="s">
        <v>130</v>
      </c>
      <c r="O70" s="23" t="s">
        <v>134</v>
      </c>
      <c r="P70" s="25" t="s">
        <v>67</v>
      </c>
      <c r="Q70" s="25" t="s">
        <v>68</v>
      </c>
      <c r="R70" s="25" t="s">
        <v>1152</v>
      </c>
    </row>
    <row r="71" spans="1:18" s="27" customFormat="1" ht="52.5">
      <c r="A71" s="23">
        <v>1058</v>
      </c>
      <c r="B71" s="23">
        <v>1</v>
      </c>
      <c r="C71" s="24" t="s">
        <v>706</v>
      </c>
      <c r="D71" s="24" t="s">
        <v>722</v>
      </c>
      <c r="E71" s="25" t="s">
        <v>707</v>
      </c>
      <c r="F71" s="25" t="s">
        <v>76</v>
      </c>
      <c r="G71" s="23">
        <v>876</v>
      </c>
      <c r="H71" s="23" t="s">
        <v>92</v>
      </c>
      <c r="I71" s="25">
        <v>1</v>
      </c>
      <c r="J71" s="25">
        <v>78401360000</v>
      </c>
      <c r="K71" s="25" t="s">
        <v>73</v>
      </c>
      <c r="L71" s="26">
        <v>800</v>
      </c>
      <c r="M71" s="23" t="s">
        <v>123</v>
      </c>
      <c r="N71" s="23" t="s">
        <v>130</v>
      </c>
      <c r="O71" s="23" t="s">
        <v>134</v>
      </c>
      <c r="P71" s="25" t="s">
        <v>93</v>
      </c>
      <c r="Q71" s="25" t="s">
        <v>68</v>
      </c>
      <c r="R71" s="25" t="s">
        <v>1154</v>
      </c>
    </row>
    <row r="72" spans="1:18" s="27" customFormat="1" ht="21">
      <c r="A72" s="23">
        <v>1059</v>
      </c>
      <c r="B72" s="23">
        <v>1</v>
      </c>
      <c r="C72" s="24" t="s">
        <v>708</v>
      </c>
      <c r="D72" s="24" t="s">
        <v>732</v>
      </c>
      <c r="E72" s="25" t="s">
        <v>709</v>
      </c>
      <c r="F72" s="25" t="s">
        <v>64</v>
      </c>
      <c r="G72" s="23">
        <v>876</v>
      </c>
      <c r="H72" s="23" t="s">
        <v>92</v>
      </c>
      <c r="I72" s="25">
        <v>1</v>
      </c>
      <c r="J72" s="25">
        <v>78401360000</v>
      </c>
      <c r="K72" s="25" t="s">
        <v>73</v>
      </c>
      <c r="L72" s="26">
        <v>393</v>
      </c>
      <c r="M72" s="23" t="s">
        <v>136</v>
      </c>
      <c r="N72" s="23" t="s">
        <v>130</v>
      </c>
      <c r="O72" s="23" t="s">
        <v>134</v>
      </c>
      <c r="P72" s="25" t="s">
        <v>67</v>
      </c>
      <c r="Q72" s="25" t="s">
        <v>68</v>
      </c>
      <c r="R72" s="25" t="s">
        <v>1152</v>
      </c>
    </row>
    <row r="73" spans="1:18" s="27" customFormat="1" ht="21">
      <c r="A73" s="23">
        <v>1060</v>
      </c>
      <c r="B73" s="23">
        <v>1</v>
      </c>
      <c r="C73" s="24" t="s">
        <v>708</v>
      </c>
      <c r="D73" s="24" t="s">
        <v>732</v>
      </c>
      <c r="E73" s="25" t="s">
        <v>710</v>
      </c>
      <c r="F73" s="25" t="s">
        <v>64</v>
      </c>
      <c r="G73" s="23">
        <v>876</v>
      </c>
      <c r="H73" s="23" t="s">
        <v>92</v>
      </c>
      <c r="I73" s="25">
        <v>1</v>
      </c>
      <c r="J73" s="25">
        <v>78401360000</v>
      </c>
      <c r="K73" s="25" t="s">
        <v>73</v>
      </c>
      <c r="L73" s="26">
        <v>393</v>
      </c>
      <c r="M73" s="23" t="s">
        <v>136</v>
      </c>
      <c r="N73" s="23" t="s">
        <v>130</v>
      </c>
      <c r="O73" s="23" t="s">
        <v>134</v>
      </c>
      <c r="P73" s="25" t="s">
        <v>67</v>
      </c>
      <c r="Q73" s="25" t="s">
        <v>68</v>
      </c>
      <c r="R73" s="25" t="s">
        <v>1152</v>
      </c>
    </row>
    <row r="74" spans="1:18" s="27" customFormat="1" ht="21">
      <c r="A74" s="23">
        <v>1061</v>
      </c>
      <c r="B74" s="23">
        <v>1</v>
      </c>
      <c r="C74" s="24" t="s">
        <v>708</v>
      </c>
      <c r="D74" s="24" t="s">
        <v>732</v>
      </c>
      <c r="E74" s="25" t="s">
        <v>711</v>
      </c>
      <c r="F74" s="25" t="s">
        <v>64</v>
      </c>
      <c r="G74" s="23">
        <v>876</v>
      </c>
      <c r="H74" s="23" t="s">
        <v>92</v>
      </c>
      <c r="I74" s="25">
        <v>1</v>
      </c>
      <c r="J74" s="25">
        <v>78401360000</v>
      </c>
      <c r="K74" s="25" t="s">
        <v>73</v>
      </c>
      <c r="L74" s="26">
        <v>393</v>
      </c>
      <c r="M74" s="23" t="s">
        <v>136</v>
      </c>
      <c r="N74" s="23" t="s">
        <v>130</v>
      </c>
      <c r="O74" s="23" t="s">
        <v>134</v>
      </c>
      <c r="P74" s="25" t="s">
        <v>67</v>
      </c>
      <c r="Q74" s="25" t="s">
        <v>68</v>
      </c>
      <c r="R74" s="25" t="s">
        <v>1152</v>
      </c>
    </row>
    <row r="75" spans="1:18" s="27" customFormat="1" ht="21">
      <c r="A75" s="23">
        <v>1062</v>
      </c>
      <c r="B75" s="23">
        <v>1</v>
      </c>
      <c r="C75" s="24" t="s">
        <v>351</v>
      </c>
      <c r="D75" s="24" t="s">
        <v>517</v>
      </c>
      <c r="E75" s="25" t="s">
        <v>712</v>
      </c>
      <c r="F75" s="25" t="s">
        <v>76</v>
      </c>
      <c r="G75" s="23">
        <v>876</v>
      </c>
      <c r="H75" s="23" t="s">
        <v>92</v>
      </c>
      <c r="I75" s="25">
        <v>1</v>
      </c>
      <c r="J75" s="25">
        <v>78401360000</v>
      </c>
      <c r="K75" s="25" t="s">
        <v>73</v>
      </c>
      <c r="L75" s="26">
        <v>380</v>
      </c>
      <c r="M75" s="23" t="s">
        <v>136</v>
      </c>
      <c r="N75" s="23" t="s">
        <v>130</v>
      </c>
      <c r="O75" s="23" t="s">
        <v>134</v>
      </c>
      <c r="P75" s="25" t="s">
        <v>67</v>
      </c>
      <c r="Q75" s="25" t="s">
        <v>68</v>
      </c>
      <c r="R75" s="25" t="s">
        <v>1152</v>
      </c>
    </row>
    <row r="76" spans="1:1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 t="s">
        <v>79</v>
      </c>
      <c r="L76" s="12">
        <f>SUM(L29:L75)</f>
        <v>77023.6</v>
      </c>
      <c r="M76" s="11"/>
      <c r="N76" s="11"/>
      <c r="O76" s="11"/>
      <c r="P76" s="11"/>
      <c r="Q76" s="11"/>
      <c r="R76" s="11"/>
    </row>
    <row r="77" spans="1:18" ht="31.5">
      <c r="A77" s="7">
        <v>2001</v>
      </c>
      <c r="B77" s="7">
        <v>1</v>
      </c>
      <c r="C77" s="8" t="s">
        <v>721</v>
      </c>
      <c r="D77" s="7">
        <v>7422080</v>
      </c>
      <c r="E77" s="9" t="s">
        <v>734</v>
      </c>
      <c r="F77" s="9" t="s">
        <v>76</v>
      </c>
      <c r="G77" s="7">
        <v>876</v>
      </c>
      <c r="H77" s="7" t="s">
        <v>92</v>
      </c>
      <c r="I77" s="9">
        <v>1</v>
      </c>
      <c r="J77" s="9">
        <v>11000000000</v>
      </c>
      <c r="K77" s="9" t="s">
        <v>82</v>
      </c>
      <c r="L77" s="10">
        <v>2483</v>
      </c>
      <c r="M77" s="7" t="s">
        <v>133</v>
      </c>
      <c r="N77" s="7" t="s">
        <v>133</v>
      </c>
      <c r="O77" s="7" t="s">
        <v>123</v>
      </c>
      <c r="P77" s="9" t="s">
        <v>67</v>
      </c>
      <c r="Q77" s="9" t="s">
        <v>68</v>
      </c>
      <c r="R77" s="9" t="s">
        <v>1155</v>
      </c>
    </row>
    <row r="78" spans="1:18" ht="34.5" customHeight="1">
      <c r="A78" s="7">
        <v>2002</v>
      </c>
      <c r="B78" s="7">
        <v>1</v>
      </c>
      <c r="C78" s="8" t="s">
        <v>735</v>
      </c>
      <c r="D78" s="7">
        <v>7422080</v>
      </c>
      <c r="E78" s="9" t="s">
        <v>736</v>
      </c>
      <c r="F78" s="9" t="s">
        <v>64</v>
      </c>
      <c r="G78" s="7">
        <v>876</v>
      </c>
      <c r="H78" s="7" t="s">
        <v>92</v>
      </c>
      <c r="I78" s="9">
        <v>1</v>
      </c>
      <c r="J78" s="9">
        <v>11000000000</v>
      </c>
      <c r="K78" s="9" t="s">
        <v>82</v>
      </c>
      <c r="L78" s="10">
        <v>4800</v>
      </c>
      <c r="M78" s="7" t="s">
        <v>133</v>
      </c>
      <c r="N78" s="7" t="s">
        <v>135</v>
      </c>
      <c r="O78" s="7" t="s">
        <v>123</v>
      </c>
      <c r="P78" s="9" t="s">
        <v>67</v>
      </c>
      <c r="Q78" s="9" t="s">
        <v>68</v>
      </c>
      <c r="R78" s="9" t="s">
        <v>1156</v>
      </c>
    </row>
    <row r="79" spans="1:18" ht="34.5" customHeight="1">
      <c r="A79" s="7">
        <v>2003</v>
      </c>
      <c r="B79" s="7">
        <v>1</v>
      </c>
      <c r="C79" s="8" t="s">
        <v>735</v>
      </c>
      <c r="D79" s="7">
        <v>7422080</v>
      </c>
      <c r="E79" s="9" t="s">
        <v>737</v>
      </c>
      <c r="F79" s="9" t="s">
        <v>64</v>
      </c>
      <c r="G79" s="7">
        <v>876</v>
      </c>
      <c r="H79" s="7" t="s">
        <v>92</v>
      </c>
      <c r="I79" s="9">
        <v>1</v>
      </c>
      <c r="J79" s="9">
        <v>11000000000</v>
      </c>
      <c r="K79" s="9" t="s">
        <v>82</v>
      </c>
      <c r="L79" s="10">
        <v>5555</v>
      </c>
      <c r="M79" s="7" t="s">
        <v>133</v>
      </c>
      <c r="N79" s="7" t="s">
        <v>135</v>
      </c>
      <c r="O79" s="7" t="s">
        <v>123</v>
      </c>
      <c r="P79" s="9" t="s">
        <v>67</v>
      </c>
      <c r="Q79" s="9" t="s">
        <v>68</v>
      </c>
      <c r="R79" s="9" t="s">
        <v>1156</v>
      </c>
    </row>
    <row r="80" spans="1:18" ht="34.5" customHeight="1">
      <c r="A80" s="7">
        <v>2003</v>
      </c>
      <c r="B80" s="7">
        <v>2</v>
      </c>
      <c r="C80" s="8" t="s">
        <v>738</v>
      </c>
      <c r="D80" s="8" t="s">
        <v>326</v>
      </c>
      <c r="E80" s="9" t="s">
        <v>739</v>
      </c>
      <c r="F80" s="9" t="s">
        <v>76</v>
      </c>
      <c r="G80" s="7">
        <v>876</v>
      </c>
      <c r="H80" s="7" t="s">
        <v>92</v>
      </c>
      <c r="I80" s="9">
        <v>1</v>
      </c>
      <c r="J80" s="9">
        <v>11000000000</v>
      </c>
      <c r="K80" s="9" t="s">
        <v>82</v>
      </c>
      <c r="L80" s="10">
        <v>591</v>
      </c>
      <c r="M80" s="7" t="s">
        <v>122</v>
      </c>
      <c r="N80" s="7" t="s">
        <v>122</v>
      </c>
      <c r="O80" s="7" t="s">
        <v>123</v>
      </c>
      <c r="P80" s="9" t="s">
        <v>120</v>
      </c>
      <c r="Q80" s="9" t="s">
        <v>68</v>
      </c>
      <c r="R80" s="9" t="s">
        <v>1157</v>
      </c>
    </row>
    <row r="81" spans="1:18" ht="34.5" customHeight="1">
      <c r="A81" s="7">
        <v>2005</v>
      </c>
      <c r="B81" s="7">
        <v>1</v>
      </c>
      <c r="C81" s="8" t="s">
        <v>721</v>
      </c>
      <c r="D81" s="7">
        <v>7422080</v>
      </c>
      <c r="E81" s="9" t="s">
        <v>740</v>
      </c>
      <c r="F81" s="9" t="s">
        <v>64</v>
      </c>
      <c r="G81" s="7">
        <v>876</v>
      </c>
      <c r="H81" s="7" t="s">
        <v>92</v>
      </c>
      <c r="I81" s="9">
        <v>1</v>
      </c>
      <c r="J81" s="9">
        <v>11000000000</v>
      </c>
      <c r="K81" s="9" t="s">
        <v>82</v>
      </c>
      <c r="L81" s="10">
        <v>4770</v>
      </c>
      <c r="M81" s="7" t="s">
        <v>131</v>
      </c>
      <c r="N81" s="7" t="s">
        <v>133</v>
      </c>
      <c r="O81" s="7" t="s">
        <v>123</v>
      </c>
      <c r="P81" s="9" t="s">
        <v>67</v>
      </c>
      <c r="Q81" s="9" t="s">
        <v>68</v>
      </c>
      <c r="R81" s="9" t="s">
        <v>1158</v>
      </c>
    </row>
    <row r="82" spans="1:18" ht="34.5" customHeight="1">
      <c r="A82" s="7">
        <v>2006</v>
      </c>
      <c r="B82" s="7">
        <v>1</v>
      </c>
      <c r="C82" s="8" t="s">
        <v>721</v>
      </c>
      <c r="D82" s="7">
        <v>7422080</v>
      </c>
      <c r="E82" s="9" t="s">
        <v>741</v>
      </c>
      <c r="F82" s="9" t="s">
        <v>76</v>
      </c>
      <c r="G82" s="7">
        <v>876</v>
      </c>
      <c r="H82" s="7" t="s">
        <v>92</v>
      </c>
      <c r="I82" s="9">
        <v>1</v>
      </c>
      <c r="J82" s="9">
        <v>11000000000</v>
      </c>
      <c r="K82" s="9" t="s">
        <v>82</v>
      </c>
      <c r="L82" s="10">
        <v>492</v>
      </c>
      <c r="M82" s="7" t="s">
        <v>133</v>
      </c>
      <c r="N82" s="7" t="s">
        <v>133</v>
      </c>
      <c r="O82" s="7" t="s">
        <v>123</v>
      </c>
      <c r="P82" s="9" t="s">
        <v>67</v>
      </c>
      <c r="Q82" s="9" t="s">
        <v>68</v>
      </c>
      <c r="R82" s="9" t="s">
        <v>1155</v>
      </c>
    </row>
    <row r="83" spans="1:18" ht="34.5" customHeight="1">
      <c r="A83" s="7">
        <v>2007</v>
      </c>
      <c r="B83" s="7">
        <v>1</v>
      </c>
      <c r="C83" s="8" t="s">
        <v>473</v>
      </c>
      <c r="D83" s="7">
        <v>7492032</v>
      </c>
      <c r="E83" s="9" t="s">
        <v>742</v>
      </c>
      <c r="F83" s="9" t="s">
        <v>64</v>
      </c>
      <c r="G83" s="7">
        <v>876</v>
      </c>
      <c r="H83" s="7" t="s">
        <v>92</v>
      </c>
      <c r="I83" s="9">
        <v>1</v>
      </c>
      <c r="J83" s="9">
        <v>11000000000</v>
      </c>
      <c r="K83" s="9" t="s">
        <v>82</v>
      </c>
      <c r="L83" s="10">
        <v>1368</v>
      </c>
      <c r="M83" s="7" t="s">
        <v>125</v>
      </c>
      <c r="N83" s="7" t="s">
        <v>133</v>
      </c>
      <c r="O83" s="7" t="s">
        <v>247</v>
      </c>
      <c r="P83" s="9" t="s">
        <v>67</v>
      </c>
      <c r="Q83" s="9" t="s">
        <v>68</v>
      </c>
      <c r="R83" s="9" t="s">
        <v>1159</v>
      </c>
    </row>
    <row r="84" spans="1:18" ht="34.5" customHeight="1">
      <c r="A84" s="7">
        <v>2008</v>
      </c>
      <c r="B84" s="7">
        <v>1</v>
      </c>
      <c r="C84" s="8" t="s">
        <v>473</v>
      </c>
      <c r="D84" s="7">
        <v>7492032</v>
      </c>
      <c r="E84" s="9" t="s">
        <v>743</v>
      </c>
      <c r="F84" s="9" t="s">
        <v>64</v>
      </c>
      <c r="G84" s="7">
        <v>876</v>
      </c>
      <c r="H84" s="7" t="s">
        <v>92</v>
      </c>
      <c r="I84" s="9">
        <v>1</v>
      </c>
      <c r="J84" s="9">
        <v>11000000000</v>
      </c>
      <c r="K84" s="9" t="s">
        <v>82</v>
      </c>
      <c r="L84" s="10">
        <v>450</v>
      </c>
      <c r="M84" s="7" t="s">
        <v>129</v>
      </c>
      <c r="N84" s="7" t="s">
        <v>125</v>
      </c>
      <c r="O84" s="7" t="s">
        <v>127</v>
      </c>
      <c r="P84" s="9" t="s">
        <v>93</v>
      </c>
      <c r="Q84" s="9" t="s">
        <v>68</v>
      </c>
      <c r="R84" s="9" t="s">
        <v>1160</v>
      </c>
    </row>
    <row r="85" spans="1:18" ht="34.5" customHeight="1">
      <c r="A85" s="7">
        <v>2009</v>
      </c>
      <c r="B85" s="7">
        <v>1</v>
      </c>
      <c r="C85" s="8" t="s">
        <v>744</v>
      </c>
      <c r="D85" s="7">
        <v>4510520</v>
      </c>
      <c r="E85" s="9" t="s">
        <v>745</v>
      </c>
      <c r="F85" s="9" t="s">
        <v>76</v>
      </c>
      <c r="G85" s="7">
        <v>876</v>
      </c>
      <c r="H85" s="7" t="s">
        <v>92</v>
      </c>
      <c r="I85" s="9">
        <v>1</v>
      </c>
      <c r="J85" s="9">
        <v>11000000000</v>
      </c>
      <c r="K85" s="9" t="s">
        <v>82</v>
      </c>
      <c r="L85" s="10">
        <v>3000</v>
      </c>
      <c r="M85" s="7" t="s">
        <v>135</v>
      </c>
      <c r="N85" s="7" t="s">
        <v>135</v>
      </c>
      <c r="O85" s="7" t="s">
        <v>123</v>
      </c>
      <c r="P85" s="9" t="s">
        <v>67</v>
      </c>
      <c r="Q85" s="9" t="s">
        <v>68</v>
      </c>
      <c r="R85" s="9" t="s">
        <v>1161</v>
      </c>
    </row>
    <row r="86" spans="1:18" ht="28.5" customHeight="1">
      <c r="A86" s="7">
        <v>2011</v>
      </c>
      <c r="B86" s="7">
        <v>1</v>
      </c>
      <c r="C86" s="8" t="s">
        <v>721</v>
      </c>
      <c r="D86" s="7">
        <v>7422090</v>
      </c>
      <c r="E86" s="9" t="s">
        <v>746</v>
      </c>
      <c r="F86" s="9" t="s">
        <v>64</v>
      </c>
      <c r="G86" s="7">
        <v>876</v>
      </c>
      <c r="H86" s="7" t="s">
        <v>92</v>
      </c>
      <c r="I86" s="9">
        <v>1</v>
      </c>
      <c r="J86" s="9">
        <v>11000000000</v>
      </c>
      <c r="K86" s="9" t="s">
        <v>82</v>
      </c>
      <c r="L86" s="10">
        <v>672</v>
      </c>
      <c r="M86" s="7" t="s">
        <v>121</v>
      </c>
      <c r="N86" s="7" t="s">
        <v>121</v>
      </c>
      <c r="O86" s="7" t="s">
        <v>254</v>
      </c>
      <c r="P86" s="9" t="s">
        <v>67</v>
      </c>
      <c r="Q86" s="9" t="s">
        <v>68</v>
      </c>
      <c r="R86" s="9" t="s">
        <v>1162</v>
      </c>
    </row>
    <row r="87" spans="1:18" ht="25.5" customHeight="1">
      <c r="A87" s="7">
        <v>2012</v>
      </c>
      <c r="B87" s="7">
        <v>1</v>
      </c>
      <c r="C87" s="8" t="s">
        <v>473</v>
      </c>
      <c r="D87" s="7">
        <v>7499090</v>
      </c>
      <c r="E87" s="9" t="s">
        <v>747</v>
      </c>
      <c r="F87" s="9" t="s">
        <v>64</v>
      </c>
      <c r="G87" s="7">
        <v>876</v>
      </c>
      <c r="H87" s="7" t="s">
        <v>92</v>
      </c>
      <c r="I87" s="9">
        <v>1</v>
      </c>
      <c r="J87" s="9">
        <v>11000000000</v>
      </c>
      <c r="K87" s="9" t="s">
        <v>748</v>
      </c>
      <c r="L87" s="10">
        <v>500</v>
      </c>
      <c r="M87" s="7" t="s">
        <v>133</v>
      </c>
      <c r="N87" s="7" t="s">
        <v>121</v>
      </c>
      <c r="O87" s="7" t="s">
        <v>123</v>
      </c>
      <c r="P87" s="9" t="s">
        <v>67</v>
      </c>
      <c r="Q87" s="9" t="s">
        <v>68</v>
      </c>
      <c r="R87" s="9" t="s">
        <v>442</v>
      </c>
    </row>
    <row r="88" spans="1:18" ht="27" customHeight="1">
      <c r="A88" s="7">
        <v>2013</v>
      </c>
      <c r="B88" s="7">
        <v>1</v>
      </c>
      <c r="C88" s="8" t="s">
        <v>744</v>
      </c>
      <c r="D88" s="7">
        <v>4510415</v>
      </c>
      <c r="E88" s="9" t="s">
        <v>749</v>
      </c>
      <c r="F88" s="9" t="s">
        <v>64</v>
      </c>
      <c r="G88" s="7">
        <v>113</v>
      </c>
      <c r="H88" s="7" t="s">
        <v>623</v>
      </c>
      <c r="I88" s="9">
        <v>300000</v>
      </c>
      <c r="J88" s="9">
        <v>11000000000</v>
      </c>
      <c r="K88" s="9" t="s">
        <v>604</v>
      </c>
      <c r="L88" s="10">
        <v>28366</v>
      </c>
      <c r="M88" s="7" t="s">
        <v>133</v>
      </c>
      <c r="N88" s="7" t="s">
        <v>121</v>
      </c>
      <c r="O88" s="7" t="s">
        <v>123</v>
      </c>
      <c r="P88" s="9" t="s">
        <v>67</v>
      </c>
      <c r="Q88" s="9" t="s">
        <v>68</v>
      </c>
      <c r="R88" s="9" t="s">
        <v>1163</v>
      </c>
    </row>
    <row r="89" spans="1:18" ht="42">
      <c r="A89" s="7">
        <v>2016</v>
      </c>
      <c r="B89" s="7">
        <v>1</v>
      </c>
      <c r="C89" s="8" t="s">
        <v>721</v>
      </c>
      <c r="D89" s="7">
        <v>7422012</v>
      </c>
      <c r="E89" s="9" t="s">
        <v>750</v>
      </c>
      <c r="F89" s="9" t="s">
        <v>64</v>
      </c>
      <c r="G89" s="7">
        <v>876</v>
      </c>
      <c r="H89" s="7" t="s">
        <v>92</v>
      </c>
      <c r="I89" s="9">
        <v>1</v>
      </c>
      <c r="J89" s="9">
        <v>11000000000</v>
      </c>
      <c r="K89" s="9" t="s">
        <v>82</v>
      </c>
      <c r="L89" s="10">
        <v>410.4</v>
      </c>
      <c r="M89" s="7" t="s">
        <v>124</v>
      </c>
      <c r="N89" s="7" t="s">
        <v>125</v>
      </c>
      <c r="O89" s="7" t="s">
        <v>123</v>
      </c>
      <c r="P89" s="9" t="s">
        <v>93</v>
      </c>
      <c r="Q89" s="9" t="s">
        <v>68</v>
      </c>
      <c r="R89" s="9" t="s">
        <v>1164</v>
      </c>
    </row>
    <row r="90" spans="1:18" ht="31.5">
      <c r="A90" s="7">
        <v>2017</v>
      </c>
      <c r="B90" s="7">
        <v>1</v>
      </c>
      <c r="C90" s="8" t="s">
        <v>721</v>
      </c>
      <c r="D90" s="7">
        <v>7422012</v>
      </c>
      <c r="E90" s="9" t="s">
        <v>751</v>
      </c>
      <c r="F90" s="9" t="s">
        <v>64</v>
      </c>
      <c r="G90" s="7">
        <v>876</v>
      </c>
      <c r="H90" s="7" t="s">
        <v>92</v>
      </c>
      <c r="I90" s="9">
        <v>1</v>
      </c>
      <c r="J90" s="9">
        <v>11000000000</v>
      </c>
      <c r="K90" s="9" t="s">
        <v>752</v>
      </c>
      <c r="L90" s="10">
        <v>400</v>
      </c>
      <c r="M90" s="7" t="s">
        <v>129</v>
      </c>
      <c r="N90" s="7" t="s">
        <v>124</v>
      </c>
      <c r="O90" s="7" t="s">
        <v>123</v>
      </c>
      <c r="P90" s="9" t="s">
        <v>93</v>
      </c>
      <c r="Q90" s="9" t="s">
        <v>68</v>
      </c>
      <c r="R90" s="9" t="s">
        <v>1165</v>
      </c>
    </row>
    <row r="91" spans="1:18" ht="27" customHeight="1">
      <c r="A91" s="7">
        <v>2018</v>
      </c>
      <c r="B91" s="7">
        <v>1</v>
      </c>
      <c r="C91" s="8" t="s">
        <v>502</v>
      </c>
      <c r="D91" s="7">
        <v>7499090</v>
      </c>
      <c r="E91" s="9" t="s">
        <v>753</v>
      </c>
      <c r="F91" s="9" t="s">
        <v>64</v>
      </c>
      <c r="G91" s="7">
        <v>876</v>
      </c>
      <c r="H91" s="7" t="s">
        <v>92</v>
      </c>
      <c r="I91" s="9">
        <v>1</v>
      </c>
      <c r="J91" s="9">
        <v>11000000000</v>
      </c>
      <c r="K91" s="9" t="s">
        <v>604</v>
      </c>
      <c r="L91" s="10">
        <v>400</v>
      </c>
      <c r="M91" s="7" t="s">
        <v>124</v>
      </c>
      <c r="N91" s="7" t="s">
        <v>131</v>
      </c>
      <c r="O91" s="7" t="s">
        <v>249</v>
      </c>
      <c r="P91" s="9" t="s">
        <v>67</v>
      </c>
      <c r="Q91" s="9" t="s">
        <v>68</v>
      </c>
      <c r="R91" s="9" t="s">
        <v>1166</v>
      </c>
    </row>
    <row r="92" spans="1:18" ht="37.5" customHeight="1">
      <c r="A92" s="7">
        <v>2019</v>
      </c>
      <c r="B92" s="7">
        <v>1</v>
      </c>
      <c r="C92" s="8" t="s">
        <v>473</v>
      </c>
      <c r="D92" s="7">
        <v>7499090</v>
      </c>
      <c r="E92" s="9" t="s">
        <v>754</v>
      </c>
      <c r="F92" s="9" t="s">
        <v>76</v>
      </c>
      <c r="G92" s="7">
        <v>876</v>
      </c>
      <c r="H92" s="7" t="s">
        <v>92</v>
      </c>
      <c r="I92" s="9">
        <v>1</v>
      </c>
      <c r="J92" s="9">
        <v>11000000000</v>
      </c>
      <c r="K92" s="9" t="s">
        <v>82</v>
      </c>
      <c r="L92" s="10">
        <v>1480</v>
      </c>
      <c r="M92" s="7" t="s">
        <v>121</v>
      </c>
      <c r="N92" s="7" t="s">
        <v>121</v>
      </c>
      <c r="O92" s="7" t="s">
        <v>254</v>
      </c>
      <c r="P92" s="9" t="s">
        <v>67</v>
      </c>
      <c r="Q92" s="9" t="s">
        <v>68</v>
      </c>
      <c r="R92" s="9" t="s">
        <v>1167</v>
      </c>
    </row>
    <row r="93" spans="1:18" ht="69.75" customHeight="1">
      <c r="A93" s="7">
        <v>2020</v>
      </c>
      <c r="B93" s="7">
        <v>1</v>
      </c>
      <c r="C93" s="8" t="s">
        <v>473</v>
      </c>
      <c r="D93" s="7">
        <v>7499090</v>
      </c>
      <c r="E93" s="9" t="s">
        <v>755</v>
      </c>
      <c r="F93" s="9" t="s">
        <v>76</v>
      </c>
      <c r="G93" s="7">
        <v>876</v>
      </c>
      <c r="H93" s="7" t="s">
        <v>92</v>
      </c>
      <c r="I93" s="9">
        <v>1</v>
      </c>
      <c r="J93" s="9">
        <v>11000000000</v>
      </c>
      <c r="K93" s="9" t="s">
        <v>82</v>
      </c>
      <c r="L93" s="10">
        <v>650</v>
      </c>
      <c r="M93" s="7" t="s">
        <v>135</v>
      </c>
      <c r="N93" s="7" t="s">
        <v>135</v>
      </c>
      <c r="O93" s="7" t="s">
        <v>249</v>
      </c>
      <c r="P93" s="9" t="s">
        <v>67</v>
      </c>
      <c r="Q93" s="9" t="s">
        <v>68</v>
      </c>
      <c r="R93" s="9" t="s">
        <v>1168</v>
      </c>
    </row>
    <row r="94" spans="1:18" ht="52.5">
      <c r="A94" s="7">
        <v>2022</v>
      </c>
      <c r="B94" s="7">
        <v>1</v>
      </c>
      <c r="C94" s="8" t="s">
        <v>473</v>
      </c>
      <c r="D94" s="7">
        <v>7499090</v>
      </c>
      <c r="E94" s="9" t="s">
        <v>756</v>
      </c>
      <c r="F94" s="9" t="s">
        <v>76</v>
      </c>
      <c r="G94" s="7">
        <v>876</v>
      </c>
      <c r="H94" s="7" t="s">
        <v>92</v>
      </c>
      <c r="I94" s="9">
        <v>1</v>
      </c>
      <c r="J94" s="9">
        <v>11000000000</v>
      </c>
      <c r="K94" s="9" t="s">
        <v>82</v>
      </c>
      <c r="L94" s="10">
        <v>560</v>
      </c>
      <c r="M94" s="7" t="s">
        <v>135</v>
      </c>
      <c r="N94" s="7" t="s">
        <v>135</v>
      </c>
      <c r="O94" s="7" t="s">
        <v>123</v>
      </c>
      <c r="P94" s="9" t="s">
        <v>67</v>
      </c>
      <c r="Q94" s="9" t="s">
        <v>68</v>
      </c>
      <c r="R94" s="9" t="s">
        <v>1169</v>
      </c>
    </row>
    <row r="95" spans="1:18" ht="21">
      <c r="A95" s="7">
        <v>2023</v>
      </c>
      <c r="B95" s="7">
        <v>1</v>
      </c>
      <c r="C95" s="8" t="s">
        <v>721</v>
      </c>
      <c r="D95" s="7">
        <v>7424020</v>
      </c>
      <c r="E95" s="9" t="s">
        <v>757</v>
      </c>
      <c r="F95" s="9" t="s">
        <v>64</v>
      </c>
      <c r="G95" s="7">
        <v>876</v>
      </c>
      <c r="H95" s="7" t="s">
        <v>92</v>
      </c>
      <c r="I95" s="9">
        <v>1</v>
      </c>
      <c r="J95" s="9">
        <v>11000000000</v>
      </c>
      <c r="K95" s="9" t="s">
        <v>82</v>
      </c>
      <c r="L95" s="10">
        <v>3414</v>
      </c>
      <c r="M95" s="7" t="s">
        <v>129</v>
      </c>
      <c r="N95" s="7" t="s">
        <v>124</v>
      </c>
      <c r="O95" s="7" t="s">
        <v>129</v>
      </c>
      <c r="P95" s="9" t="s">
        <v>93</v>
      </c>
      <c r="Q95" s="9" t="s">
        <v>68</v>
      </c>
      <c r="R95" s="9" t="s">
        <v>1170</v>
      </c>
    </row>
    <row r="96" spans="1:18" ht="31.5">
      <c r="A96" s="7">
        <v>2024</v>
      </c>
      <c r="B96" s="7">
        <v>1</v>
      </c>
      <c r="C96" s="8" t="s">
        <v>721</v>
      </c>
      <c r="D96" s="7">
        <v>7424020</v>
      </c>
      <c r="E96" s="9" t="s">
        <v>758</v>
      </c>
      <c r="F96" s="9" t="s">
        <v>76</v>
      </c>
      <c r="G96" s="7">
        <v>876</v>
      </c>
      <c r="H96" s="7" t="s">
        <v>92</v>
      </c>
      <c r="I96" s="9">
        <v>1</v>
      </c>
      <c r="J96" s="9">
        <v>11000000000</v>
      </c>
      <c r="K96" s="9" t="s">
        <v>82</v>
      </c>
      <c r="L96" s="10">
        <v>1426.17</v>
      </c>
      <c r="M96" s="7" t="s">
        <v>135</v>
      </c>
      <c r="N96" s="7" t="s">
        <v>121</v>
      </c>
      <c r="O96" s="7" t="s">
        <v>254</v>
      </c>
      <c r="P96" s="9" t="s">
        <v>93</v>
      </c>
      <c r="Q96" s="9" t="s">
        <v>68</v>
      </c>
      <c r="R96" s="9" t="s">
        <v>1171</v>
      </c>
    </row>
    <row r="97" spans="1:18" ht="31.5">
      <c r="A97" s="7">
        <v>2025</v>
      </c>
      <c r="B97" s="7">
        <v>1</v>
      </c>
      <c r="C97" s="8" t="s">
        <v>721</v>
      </c>
      <c r="D97" s="7">
        <v>7499090</v>
      </c>
      <c r="E97" s="9" t="s">
        <v>759</v>
      </c>
      <c r="F97" s="9" t="s">
        <v>76</v>
      </c>
      <c r="G97" s="7">
        <v>876</v>
      </c>
      <c r="H97" s="7" t="s">
        <v>92</v>
      </c>
      <c r="I97" s="9">
        <v>1</v>
      </c>
      <c r="J97" s="9">
        <v>11000000000</v>
      </c>
      <c r="K97" s="9" t="s">
        <v>82</v>
      </c>
      <c r="L97" s="10">
        <v>1714</v>
      </c>
      <c r="M97" s="7" t="s">
        <v>135</v>
      </c>
      <c r="N97" s="7" t="s">
        <v>135</v>
      </c>
      <c r="O97" s="7" t="s">
        <v>247</v>
      </c>
      <c r="P97" s="9" t="s">
        <v>67</v>
      </c>
      <c r="Q97" s="9" t="s">
        <v>68</v>
      </c>
      <c r="R97" s="9" t="s">
        <v>1128</v>
      </c>
    </row>
    <row r="98" spans="1:18" ht="21">
      <c r="A98" s="7">
        <v>2026</v>
      </c>
      <c r="B98" s="7">
        <v>1</v>
      </c>
      <c r="C98" s="8" t="s">
        <v>351</v>
      </c>
      <c r="D98" s="7">
        <v>7426020</v>
      </c>
      <c r="E98" s="9" t="s">
        <v>760</v>
      </c>
      <c r="F98" s="9" t="s">
        <v>76</v>
      </c>
      <c r="G98" s="7">
        <v>876</v>
      </c>
      <c r="H98" s="7" t="s">
        <v>92</v>
      </c>
      <c r="I98" s="9">
        <v>1</v>
      </c>
      <c r="J98" s="9">
        <v>11000000000</v>
      </c>
      <c r="K98" s="9" t="s">
        <v>82</v>
      </c>
      <c r="L98" s="10">
        <v>480</v>
      </c>
      <c r="M98" s="7" t="s">
        <v>132</v>
      </c>
      <c r="N98" s="7" t="s">
        <v>129</v>
      </c>
      <c r="O98" s="7" t="s">
        <v>123</v>
      </c>
      <c r="P98" s="9" t="s">
        <v>93</v>
      </c>
      <c r="Q98" s="9" t="s">
        <v>68</v>
      </c>
      <c r="R98" s="9" t="s">
        <v>1172</v>
      </c>
    </row>
    <row r="99" spans="1:18" ht="21">
      <c r="A99" s="7">
        <v>2027</v>
      </c>
      <c r="B99" s="7">
        <v>1</v>
      </c>
      <c r="C99" s="8" t="s">
        <v>473</v>
      </c>
      <c r="D99" s="7">
        <v>7499090</v>
      </c>
      <c r="E99" s="9" t="s">
        <v>761</v>
      </c>
      <c r="F99" s="9" t="s">
        <v>76</v>
      </c>
      <c r="G99" s="7">
        <v>876</v>
      </c>
      <c r="H99" s="7" t="s">
        <v>92</v>
      </c>
      <c r="I99" s="9">
        <v>1</v>
      </c>
      <c r="J99" s="9">
        <v>11000000000</v>
      </c>
      <c r="K99" s="9" t="s">
        <v>82</v>
      </c>
      <c r="L99" s="10">
        <v>427</v>
      </c>
      <c r="M99" s="7" t="s">
        <v>131</v>
      </c>
      <c r="N99" s="7" t="s">
        <v>131</v>
      </c>
      <c r="O99" s="7" t="s">
        <v>123</v>
      </c>
      <c r="P99" s="9" t="s">
        <v>93</v>
      </c>
      <c r="Q99" s="9" t="s">
        <v>68</v>
      </c>
      <c r="R99" s="9" t="s">
        <v>1173</v>
      </c>
    </row>
    <row r="100" spans="1:18" s="64" customFormat="1" ht="31.5">
      <c r="A100" s="60">
        <v>2028</v>
      </c>
      <c r="B100" s="60">
        <v>1</v>
      </c>
      <c r="C100" s="61" t="s">
        <v>473</v>
      </c>
      <c r="D100" s="60">
        <v>7499090</v>
      </c>
      <c r="E100" s="62" t="s">
        <v>762</v>
      </c>
      <c r="F100" s="62" t="s">
        <v>64</v>
      </c>
      <c r="G100" s="60">
        <v>876</v>
      </c>
      <c r="H100" s="60" t="s">
        <v>92</v>
      </c>
      <c r="I100" s="62">
        <v>1</v>
      </c>
      <c r="J100" s="62">
        <v>11000000000</v>
      </c>
      <c r="K100" s="62" t="s">
        <v>748</v>
      </c>
      <c r="L100" s="63">
        <v>600</v>
      </c>
      <c r="M100" s="60" t="s">
        <v>255</v>
      </c>
      <c r="N100" s="60" t="s">
        <v>126</v>
      </c>
      <c r="O100" s="60" t="s">
        <v>123</v>
      </c>
      <c r="P100" s="62" t="s">
        <v>67</v>
      </c>
      <c r="Q100" s="62" t="s">
        <v>68</v>
      </c>
      <c r="R100" s="62"/>
    </row>
    <row r="101" spans="1:18" ht="21">
      <c r="A101" s="7">
        <v>2029</v>
      </c>
      <c r="B101" s="7">
        <v>1</v>
      </c>
      <c r="C101" s="8" t="s">
        <v>473</v>
      </c>
      <c r="D101" s="7">
        <v>7499090</v>
      </c>
      <c r="E101" s="9" t="s">
        <v>763</v>
      </c>
      <c r="F101" s="9" t="s">
        <v>76</v>
      </c>
      <c r="G101" s="7">
        <v>876</v>
      </c>
      <c r="H101" s="7" t="s">
        <v>92</v>
      </c>
      <c r="I101" s="9">
        <v>1</v>
      </c>
      <c r="J101" s="9">
        <v>11000000000</v>
      </c>
      <c r="K101" s="9" t="s">
        <v>748</v>
      </c>
      <c r="L101" s="10">
        <v>611</v>
      </c>
      <c r="M101" s="7" t="s">
        <v>121</v>
      </c>
      <c r="N101" s="7" t="s">
        <v>122</v>
      </c>
      <c r="O101" s="7" t="s">
        <v>122</v>
      </c>
      <c r="P101" s="9" t="s">
        <v>93</v>
      </c>
      <c r="Q101" s="9" t="s">
        <v>68</v>
      </c>
      <c r="R101" s="9" t="s">
        <v>1174</v>
      </c>
    </row>
    <row r="102" spans="1:18" ht="21">
      <c r="A102" s="7">
        <v>2030</v>
      </c>
      <c r="B102" s="7">
        <v>1</v>
      </c>
      <c r="C102" s="8" t="s">
        <v>502</v>
      </c>
      <c r="D102" s="7">
        <v>7499090</v>
      </c>
      <c r="E102" s="9" t="s">
        <v>764</v>
      </c>
      <c r="F102" s="9" t="s">
        <v>64</v>
      </c>
      <c r="G102" s="7">
        <v>876</v>
      </c>
      <c r="H102" s="7" t="s">
        <v>92</v>
      </c>
      <c r="I102" s="9">
        <v>1</v>
      </c>
      <c r="J102" s="9">
        <v>11000000000</v>
      </c>
      <c r="K102" s="9" t="s">
        <v>604</v>
      </c>
      <c r="L102" s="10">
        <v>1400</v>
      </c>
      <c r="M102" s="7" t="s">
        <v>133</v>
      </c>
      <c r="N102" s="7" t="s">
        <v>121</v>
      </c>
      <c r="O102" s="7" t="s">
        <v>123</v>
      </c>
      <c r="P102" s="9" t="s">
        <v>67</v>
      </c>
      <c r="Q102" s="9" t="s">
        <v>68</v>
      </c>
      <c r="R102" s="9" t="s">
        <v>1175</v>
      </c>
    </row>
    <row r="103" spans="1:18" ht="21">
      <c r="A103" s="7">
        <v>2031</v>
      </c>
      <c r="B103" s="7">
        <v>1</v>
      </c>
      <c r="C103" s="8" t="s">
        <v>473</v>
      </c>
      <c r="D103" s="7">
        <v>7499090</v>
      </c>
      <c r="E103" s="9" t="s">
        <v>765</v>
      </c>
      <c r="F103" s="9" t="s">
        <v>76</v>
      </c>
      <c r="G103" s="7">
        <v>876</v>
      </c>
      <c r="H103" s="7" t="s">
        <v>92</v>
      </c>
      <c r="I103" s="9">
        <v>1</v>
      </c>
      <c r="J103" s="9">
        <v>11000000000</v>
      </c>
      <c r="K103" s="9" t="s">
        <v>604</v>
      </c>
      <c r="L103" s="10">
        <v>600</v>
      </c>
      <c r="M103" s="7" t="s">
        <v>131</v>
      </c>
      <c r="N103" s="7" t="s">
        <v>131</v>
      </c>
      <c r="O103" s="7" t="s">
        <v>123</v>
      </c>
      <c r="P103" s="9" t="s">
        <v>67</v>
      </c>
      <c r="Q103" s="9" t="s">
        <v>68</v>
      </c>
      <c r="R103" s="9" t="s">
        <v>1176</v>
      </c>
    </row>
    <row r="104" spans="1:18" ht="21">
      <c r="A104" s="7">
        <v>2033</v>
      </c>
      <c r="B104" s="7">
        <v>1</v>
      </c>
      <c r="C104" s="8" t="s">
        <v>473</v>
      </c>
      <c r="D104" s="7">
        <v>7499090</v>
      </c>
      <c r="E104" s="9" t="s">
        <v>766</v>
      </c>
      <c r="F104" s="9" t="s">
        <v>64</v>
      </c>
      <c r="G104" s="7">
        <v>876</v>
      </c>
      <c r="H104" s="7" t="s">
        <v>92</v>
      </c>
      <c r="I104" s="9">
        <v>1</v>
      </c>
      <c r="J104" s="9">
        <v>11000000000</v>
      </c>
      <c r="K104" s="9" t="s">
        <v>604</v>
      </c>
      <c r="L104" s="10">
        <v>500</v>
      </c>
      <c r="M104" s="7" t="s">
        <v>124</v>
      </c>
      <c r="N104" s="7" t="s">
        <v>125</v>
      </c>
      <c r="O104" s="7" t="s">
        <v>123</v>
      </c>
      <c r="P104" s="9" t="s">
        <v>67</v>
      </c>
      <c r="Q104" s="9" t="s">
        <v>68</v>
      </c>
      <c r="R104" s="9" t="s">
        <v>1177</v>
      </c>
    </row>
    <row r="105" spans="1:18" ht="21">
      <c r="A105" s="7">
        <v>2034</v>
      </c>
      <c r="B105" s="7">
        <v>1</v>
      </c>
      <c r="C105" s="8" t="s">
        <v>473</v>
      </c>
      <c r="D105" s="7">
        <v>7499090</v>
      </c>
      <c r="E105" s="9" t="s">
        <v>767</v>
      </c>
      <c r="F105" s="9" t="s">
        <v>64</v>
      </c>
      <c r="G105" s="7">
        <v>876</v>
      </c>
      <c r="H105" s="7" t="s">
        <v>92</v>
      </c>
      <c r="I105" s="9">
        <v>1</v>
      </c>
      <c r="J105" s="9">
        <v>11000000000</v>
      </c>
      <c r="K105" s="9" t="s">
        <v>768</v>
      </c>
      <c r="L105" s="10">
        <v>900</v>
      </c>
      <c r="M105" s="7" t="s">
        <v>133</v>
      </c>
      <c r="N105" s="7" t="s">
        <v>122</v>
      </c>
      <c r="O105" s="7" t="s">
        <v>248</v>
      </c>
      <c r="P105" s="9" t="s">
        <v>67</v>
      </c>
      <c r="Q105" s="9" t="s">
        <v>68</v>
      </c>
      <c r="R105" s="9" t="s">
        <v>1177</v>
      </c>
    </row>
    <row r="106" spans="1:18" s="53" customFormat="1" ht="31.5">
      <c r="A106" s="49">
        <v>2037</v>
      </c>
      <c r="B106" s="49">
        <v>1</v>
      </c>
      <c r="C106" s="50" t="s">
        <v>769</v>
      </c>
      <c r="D106" s="49">
        <v>8511010</v>
      </c>
      <c r="E106" s="51" t="s">
        <v>770</v>
      </c>
      <c r="F106" s="51" t="s">
        <v>76</v>
      </c>
      <c r="G106" s="49">
        <v>876</v>
      </c>
      <c r="H106" s="49" t="s">
        <v>92</v>
      </c>
      <c r="I106" s="51">
        <v>1</v>
      </c>
      <c r="J106" s="51">
        <v>11000000000</v>
      </c>
      <c r="K106" s="51" t="s">
        <v>82</v>
      </c>
      <c r="L106" s="52">
        <v>2012</v>
      </c>
      <c r="M106" s="49" t="s">
        <v>135</v>
      </c>
      <c r="N106" s="49" t="s">
        <v>135</v>
      </c>
      <c r="O106" s="49" t="s">
        <v>123</v>
      </c>
      <c r="P106" s="51" t="s">
        <v>67</v>
      </c>
      <c r="Q106" s="51" t="s">
        <v>68</v>
      </c>
      <c r="R106" s="51" t="s">
        <v>1178</v>
      </c>
    </row>
    <row r="107" spans="1:18" s="53" customFormat="1" ht="31.5" customHeight="1">
      <c r="A107" s="49">
        <v>2038</v>
      </c>
      <c r="B107" s="49">
        <v>1</v>
      </c>
      <c r="C107" s="50" t="s">
        <v>629</v>
      </c>
      <c r="D107" s="49">
        <v>8511010</v>
      </c>
      <c r="E107" s="51" t="s">
        <v>771</v>
      </c>
      <c r="F107" s="51" t="s">
        <v>76</v>
      </c>
      <c r="G107" s="49">
        <v>876</v>
      </c>
      <c r="H107" s="49" t="s">
        <v>92</v>
      </c>
      <c r="I107" s="51">
        <v>1</v>
      </c>
      <c r="J107" s="51">
        <v>11000000000</v>
      </c>
      <c r="K107" s="51" t="s">
        <v>82</v>
      </c>
      <c r="L107" s="52">
        <v>1127</v>
      </c>
      <c r="M107" s="49" t="s">
        <v>133</v>
      </c>
      <c r="N107" s="49" t="s">
        <v>135</v>
      </c>
      <c r="O107" s="49" t="s">
        <v>123</v>
      </c>
      <c r="P107" s="51" t="s">
        <v>67</v>
      </c>
      <c r="Q107" s="51" t="s">
        <v>68</v>
      </c>
      <c r="R107" s="51" t="s">
        <v>1179</v>
      </c>
    </row>
    <row r="108" spans="1:18" ht="24.75" customHeight="1">
      <c r="A108" s="7">
        <v>2039</v>
      </c>
      <c r="B108" s="7">
        <v>1</v>
      </c>
      <c r="C108" s="8" t="s">
        <v>473</v>
      </c>
      <c r="D108" s="7">
        <v>7499090</v>
      </c>
      <c r="E108" s="9" t="s">
        <v>772</v>
      </c>
      <c r="F108" s="9" t="s">
        <v>64</v>
      </c>
      <c r="G108" s="7">
        <v>876</v>
      </c>
      <c r="H108" s="7" t="s">
        <v>92</v>
      </c>
      <c r="I108" s="9">
        <v>1</v>
      </c>
      <c r="J108" s="9">
        <v>11000000000</v>
      </c>
      <c r="K108" s="9" t="s">
        <v>82</v>
      </c>
      <c r="L108" s="10">
        <v>705</v>
      </c>
      <c r="M108" s="7" t="s">
        <v>125</v>
      </c>
      <c r="N108" s="7" t="s">
        <v>133</v>
      </c>
      <c r="O108" s="7" t="s">
        <v>136</v>
      </c>
      <c r="P108" s="9" t="s">
        <v>67</v>
      </c>
      <c r="Q108" s="9" t="s">
        <v>68</v>
      </c>
      <c r="R108" s="9" t="s">
        <v>1180</v>
      </c>
    </row>
    <row r="109" spans="1:18" ht="24.75" customHeight="1">
      <c r="A109" s="7">
        <v>2039</v>
      </c>
      <c r="B109" s="7">
        <v>2</v>
      </c>
      <c r="C109" s="8" t="s">
        <v>473</v>
      </c>
      <c r="D109" s="7">
        <v>74099090</v>
      </c>
      <c r="E109" s="9" t="s">
        <v>773</v>
      </c>
      <c r="F109" s="9" t="s">
        <v>76</v>
      </c>
      <c r="G109" s="7">
        <v>876</v>
      </c>
      <c r="H109" s="7" t="s">
        <v>92</v>
      </c>
      <c r="I109" s="9">
        <v>1</v>
      </c>
      <c r="J109" s="9">
        <v>11000000000</v>
      </c>
      <c r="K109" s="9" t="s">
        <v>82</v>
      </c>
      <c r="L109" s="10">
        <v>53</v>
      </c>
      <c r="M109" s="7" t="s">
        <v>125</v>
      </c>
      <c r="N109" s="7" t="s">
        <v>133</v>
      </c>
      <c r="O109" s="7" t="s">
        <v>136</v>
      </c>
      <c r="P109" s="9" t="s">
        <v>120</v>
      </c>
      <c r="Q109" s="9" t="s">
        <v>68</v>
      </c>
      <c r="R109" s="9" t="s">
        <v>1181</v>
      </c>
    </row>
    <row r="110" spans="1:18" ht="24.75" customHeight="1">
      <c r="A110" s="7">
        <v>2040</v>
      </c>
      <c r="B110" s="7">
        <v>1</v>
      </c>
      <c r="C110" s="8" t="s">
        <v>473</v>
      </c>
      <c r="D110" s="7">
        <v>7499090</v>
      </c>
      <c r="E110" s="9" t="s">
        <v>774</v>
      </c>
      <c r="F110" s="9" t="s">
        <v>76</v>
      </c>
      <c r="G110" s="7">
        <v>876</v>
      </c>
      <c r="H110" s="7" t="s">
        <v>92</v>
      </c>
      <c r="I110" s="9">
        <v>1</v>
      </c>
      <c r="J110" s="9">
        <v>11000000000</v>
      </c>
      <c r="K110" s="9" t="s">
        <v>82</v>
      </c>
      <c r="L110" s="10">
        <v>507.5</v>
      </c>
      <c r="M110" s="7" t="s">
        <v>129</v>
      </c>
      <c r="N110" s="7" t="s">
        <v>129</v>
      </c>
      <c r="O110" s="7" t="s">
        <v>123</v>
      </c>
      <c r="P110" s="9" t="s">
        <v>67</v>
      </c>
      <c r="Q110" s="9" t="s">
        <v>68</v>
      </c>
      <c r="R110" s="9" t="s">
        <v>1182</v>
      </c>
    </row>
    <row r="111" spans="1:18" ht="24.75" customHeight="1">
      <c r="A111" s="7">
        <v>2041</v>
      </c>
      <c r="B111" s="7">
        <v>1</v>
      </c>
      <c r="C111" s="8" t="s">
        <v>473</v>
      </c>
      <c r="D111" s="7">
        <v>7499090</v>
      </c>
      <c r="E111" s="9" t="s">
        <v>775</v>
      </c>
      <c r="F111" s="9" t="s">
        <v>64</v>
      </c>
      <c r="G111" s="7">
        <v>876</v>
      </c>
      <c r="H111" s="7" t="s">
        <v>92</v>
      </c>
      <c r="I111" s="9">
        <v>1</v>
      </c>
      <c r="J111" s="9">
        <v>11000000000</v>
      </c>
      <c r="K111" s="9" t="s">
        <v>82</v>
      </c>
      <c r="L111" s="10">
        <v>536.6</v>
      </c>
      <c r="M111" s="7" t="s">
        <v>124</v>
      </c>
      <c r="N111" s="7" t="s">
        <v>133</v>
      </c>
      <c r="O111" s="7" t="s">
        <v>123</v>
      </c>
      <c r="P111" s="9" t="s">
        <v>67</v>
      </c>
      <c r="Q111" s="9" t="s">
        <v>68</v>
      </c>
      <c r="R111" s="9" t="s">
        <v>1183</v>
      </c>
    </row>
    <row r="112" spans="1:18" s="53" customFormat="1" ht="34.5" customHeight="1">
      <c r="A112" s="49">
        <v>2044</v>
      </c>
      <c r="B112" s="49">
        <v>1</v>
      </c>
      <c r="C112" s="50" t="s">
        <v>473</v>
      </c>
      <c r="D112" s="49">
        <v>7499090</v>
      </c>
      <c r="E112" s="51" t="s">
        <v>776</v>
      </c>
      <c r="F112" s="51" t="s">
        <v>64</v>
      </c>
      <c r="G112" s="49">
        <v>876</v>
      </c>
      <c r="H112" s="49" t="s">
        <v>92</v>
      </c>
      <c r="I112" s="51">
        <v>1</v>
      </c>
      <c r="J112" s="51">
        <v>11000000000</v>
      </c>
      <c r="K112" s="51" t="s">
        <v>748</v>
      </c>
      <c r="L112" s="52">
        <v>286</v>
      </c>
      <c r="M112" s="49" t="s">
        <v>122</v>
      </c>
      <c r="N112" s="49" t="s">
        <v>126</v>
      </c>
      <c r="O112" s="49" t="s">
        <v>123</v>
      </c>
      <c r="P112" s="51" t="s">
        <v>67</v>
      </c>
      <c r="Q112" s="51" t="s">
        <v>68</v>
      </c>
      <c r="R112" s="51"/>
    </row>
    <row r="113" spans="1:18" ht="42">
      <c r="A113" s="7">
        <v>2045</v>
      </c>
      <c r="B113" s="7">
        <v>1</v>
      </c>
      <c r="C113" s="8" t="s">
        <v>706</v>
      </c>
      <c r="D113" s="8" t="s">
        <v>777</v>
      </c>
      <c r="E113" s="9" t="s">
        <v>778</v>
      </c>
      <c r="F113" s="9" t="s">
        <v>76</v>
      </c>
      <c r="G113" s="7">
        <v>876</v>
      </c>
      <c r="H113" s="7" t="s">
        <v>92</v>
      </c>
      <c r="I113" s="9">
        <v>1</v>
      </c>
      <c r="J113" s="9">
        <v>11000000000</v>
      </c>
      <c r="K113" s="9" t="s">
        <v>82</v>
      </c>
      <c r="L113" s="10">
        <v>20711.46</v>
      </c>
      <c r="M113" s="7" t="s">
        <v>125</v>
      </c>
      <c r="N113" s="7" t="s">
        <v>125</v>
      </c>
      <c r="O113" s="7" t="s">
        <v>848</v>
      </c>
      <c r="P113" s="9" t="s">
        <v>93</v>
      </c>
      <c r="Q113" s="9" t="s">
        <v>68</v>
      </c>
      <c r="R113" s="9" t="s">
        <v>1184</v>
      </c>
    </row>
    <row r="114" spans="1:18" ht="27.75" customHeight="1">
      <c r="A114" s="7">
        <v>2046</v>
      </c>
      <c r="B114" s="7">
        <v>1</v>
      </c>
      <c r="C114" s="8" t="s">
        <v>706</v>
      </c>
      <c r="D114" s="8" t="s">
        <v>779</v>
      </c>
      <c r="E114" s="9" t="s">
        <v>780</v>
      </c>
      <c r="F114" s="9" t="s">
        <v>76</v>
      </c>
      <c r="G114" s="7">
        <v>876</v>
      </c>
      <c r="H114" s="7" t="s">
        <v>92</v>
      </c>
      <c r="I114" s="9">
        <v>1</v>
      </c>
      <c r="J114" s="9">
        <v>11000000000</v>
      </c>
      <c r="K114" s="9" t="s">
        <v>82</v>
      </c>
      <c r="L114" s="10">
        <v>489.82</v>
      </c>
      <c r="M114" s="7" t="s">
        <v>125</v>
      </c>
      <c r="N114" s="7" t="s">
        <v>125</v>
      </c>
      <c r="O114" s="7" t="s">
        <v>123</v>
      </c>
      <c r="P114" s="9" t="s">
        <v>93</v>
      </c>
      <c r="Q114" s="9" t="s">
        <v>68</v>
      </c>
      <c r="R114" s="9" t="s">
        <v>1185</v>
      </c>
    </row>
    <row r="115" spans="1:18" ht="42">
      <c r="A115" s="7">
        <v>2047</v>
      </c>
      <c r="B115" s="7">
        <v>1</v>
      </c>
      <c r="C115" s="8" t="s">
        <v>781</v>
      </c>
      <c r="D115" s="8" t="s">
        <v>779</v>
      </c>
      <c r="E115" s="9" t="s">
        <v>782</v>
      </c>
      <c r="F115" s="9" t="s">
        <v>76</v>
      </c>
      <c r="G115" s="7">
        <v>876</v>
      </c>
      <c r="H115" s="7" t="s">
        <v>92</v>
      </c>
      <c r="I115" s="9">
        <v>1</v>
      </c>
      <c r="J115" s="9">
        <v>11000000000</v>
      </c>
      <c r="K115" s="9" t="s">
        <v>82</v>
      </c>
      <c r="L115" s="10">
        <v>640.76</v>
      </c>
      <c r="M115" s="7" t="s">
        <v>125</v>
      </c>
      <c r="N115" s="7" t="s">
        <v>125</v>
      </c>
      <c r="O115" s="7" t="s">
        <v>849</v>
      </c>
      <c r="P115" s="9" t="s">
        <v>93</v>
      </c>
      <c r="Q115" s="9" t="s">
        <v>68</v>
      </c>
      <c r="R115" s="9" t="s">
        <v>1186</v>
      </c>
    </row>
    <row r="116" spans="1:18" ht="42">
      <c r="A116" s="7">
        <v>2048</v>
      </c>
      <c r="B116" s="7">
        <v>1</v>
      </c>
      <c r="C116" s="8" t="s">
        <v>706</v>
      </c>
      <c r="D116" s="8" t="s">
        <v>783</v>
      </c>
      <c r="E116" s="9" t="s">
        <v>784</v>
      </c>
      <c r="F116" s="9" t="s">
        <v>76</v>
      </c>
      <c r="G116" s="7">
        <v>876</v>
      </c>
      <c r="H116" s="7" t="s">
        <v>92</v>
      </c>
      <c r="I116" s="9">
        <v>1</v>
      </c>
      <c r="J116" s="9">
        <v>11000000000</v>
      </c>
      <c r="K116" s="9" t="s">
        <v>82</v>
      </c>
      <c r="L116" s="10">
        <v>37295.04</v>
      </c>
      <c r="M116" s="7" t="s">
        <v>125</v>
      </c>
      <c r="N116" s="7" t="s">
        <v>125</v>
      </c>
      <c r="O116" s="7" t="s">
        <v>849</v>
      </c>
      <c r="P116" s="9" t="s">
        <v>93</v>
      </c>
      <c r="Q116" s="9" t="s">
        <v>68</v>
      </c>
      <c r="R116" s="9" t="s">
        <v>1187</v>
      </c>
    </row>
    <row r="117" spans="1:18" ht="52.5">
      <c r="A117" s="7">
        <v>2049</v>
      </c>
      <c r="B117" s="7">
        <v>1</v>
      </c>
      <c r="C117" s="8" t="s">
        <v>785</v>
      </c>
      <c r="D117" s="8" t="s">
        <v>786</v>
      </c>
      <c r="E117" s="9" t="s">
        <v>787</v>
      </c>
      <c r="F117" s="9" t="s">
        <v>64</v>
      </c>
      <c r="G117" s="7">
        <v>876</v>
      </c>
      <c r="H117" s="7" t="s">
        <v>92</v>
      </c>
      <c r="I117" s="9">
        <v>1</v>
      </c>
      <c r="J117" s="9">
        <v>11000000000</v>
      </c>
      <c r="K117" s="9" t="s">
        <v>82</v>
      </c>
      <c r="L117" s="10">
        <v>3741</v>
      </c>
      <c r="M117" s="7" t="s">
        <v>122</v>
      </c>
      <c r="N117" s="7" t="s">
        <v>126</v>
      </c>
      <c r="O117" s="7" t="s">
        <v>123</v>
      </c>
      <c r="P117" s="9" t="s">
        <v>67</v>
      </c>
      <c r="Q117" s="9" t="s">
        <v>68</v>
      </c>
      <c r="R117" s="9"/>
    </row>
    <row r="118" spans="1:18" s="27" customFormat="1" ht="94.5">
      <c r="A118" s="23">
        <v>2050</v>
      </c>
      <c r="B118" s="23">
        <v>1</v>
      </c>
      <c r="C118" s="24" t="s">
        <v>706</v>
      </c>
      <c r="D118" s="24" t="s">
        <v>724</v>
      </c>
      <c r="E118" s="25" t="s">
        <v>1203</v>
      </c>
      <c r="F118" s="25" t="s">
        <v>788</v>
      </c>
      <c r="G118" s="23">
        <v>113</v>
      </c>
      <c r="H118" s="23" t="s">
        <v>623</v>
      </c>
      <c r="I118" s="25">
        <v>1084242</v>
      </c>
      <c r="J118" s="25">
        <v>11000000000</v>
      </c>
      <c r="K118" s="25" t="s">
        <v>748</v>
      </c>
      <c r="L118" s="47">
        <v>24165.28</v>
      </c>
      <c r="M118" s="23" t="s">
        <v>136</v>
      </c>
      <c r="N118" s="23" t="s">
        <v>130</v>
      </c>
      <c r="O118" s="23" t="s">
        <v>552</v>
      </c>
      <c r="P118" s="25" t="s">
        <v>93</v>
      </c>
      <c r="Q118" s="25" t="s">
        <v>68</v>
      </c>
      <c r="R118" s="25" t="s">
        <v>1204</v>
      </c>
    </row>
    <row r="119" spans="1:18" s="27" customFormat="1" ht="94.5">
      <c r="A119" s="23">
        <v>2051</v>
      </c>
      <c r="B119" s="23">
        <v>1</v>
      </c>
      <c r="C119" s="24" t="s">
        <v>706</v>
      </c>
      <c r="D119" s="23">
        <v>36</v>
      </c>
      <c r="E119" s="25" t="s">
        <v>1201</v>
      </c>
      <c r="F119" s="25" t="s">
        <v>788</v>
      </c>
      <c r="G119" s="23">
        <v>113</v>
      </c>
      <c r="H119" s="23" t="s">
        <v>623</v>
      </c>
      <c r="I119" s="25">
        <v>39704375</v>
      </c>
      <c r="J119" s="25">
        <v>11000000000</v>
      </c>
      <c r="K119" s="25" t="s">
        <v>604</v>
      </c>
      <c r="L119" s="47">
        <v>912070.18</v>
      </c>
      <c r="M119" s="23" t="s">
        <v>136</v>
      </c>
      <c r="N119" s="23" t="s">
        <v>130</v>
      </c>
      <c r="O119" s="23" t="s">
        <v>552</v>
      </c>
      <c r="P119" s="25" t="s">
        <v>93</v>
      </c>
      <c r="Q119" s="25" t="s">
        <v>68</v>
      </c>
      <c r="R119" s="25" t="s">
        <v>1202</v>
      </c>
    </row>
    <row r="120" spans="1:18" s="27" customFormat="1" ht="94.5">
      <c r="A120" s="23">
        <v>2052</v>
      </c>
      <c r="B120" s="23">
        <v>1</v>
      </c>
      <c r="C120" s="24" t="s">
        <v>781</v>
      </c>
      <c r="D120" s="24" t="s">
        <v>724</v>
      </c>
      <c r="E120" s="25" t="s">
        <v>1196</v>
      </c>
      <c r="F120" s="25" t="s">
        <v>788</v>
      </c>
      <c r="G120" s="23">
        <v>113</v>
      </c>
      <c r="H120" s="23" t="s">
        <v>623</v>
      </c>
      <c r="I120" s="25">
        <v>34558500</v>
      </c>
      <c r="J120" s="25">
        <v>11000000000</v>
      </c>
      <c r="K120" s="25" t="s">
        <v>768</v>
      </c>
      <c r="L120" s="47">
        <v>794756.44</v>
      </c>
      <c r="M120" s="23" t="s">
        <v>136</v>
      </c>
      <c r="N120" s="23" t="s">
        <v>130</v>
      </c>
      <c r="O120" s="23" t="s">
        <v>552</v>
      </c>
      <c r="P120" s="25" t="s">
        <v>93</v>
      </c>
      <c r="Q120" s="25" t="s">
        <v>68</v>
      </c>
      <c r="R120" s="25" t="s">
        <v>1200</v>
      </c>
    </row>
    <row r="121" spans="1:18" s="27" customFormat="1" ht="94.5">
      <c r="A121" s="23">
        <v>2053</v>
      </c>
      <c r="B121" s="23">
        <v>1</v>
      </c>
      <c r="C121" s="24" t="s">
        <v>706</v>
      </c>
      <c r="D121" s="24" t="s">
        <v>724</v>
      </c>
      <c r="E121" s="25" t="s">
        <v>1195</v>
      </c>
      <c r="F121" s="25" t="s">
        <v>788</v>
      </c>
      <c r="G121" s="23">
        <v>113</v>
      </c>
      <c r="H121" s="23" t="s">
        <v>623</v>
      </c>
      <c r="I121" s="25">
        <v>68251</v>
      </c>
      <c r="J121" s="25">
        <v>11000000000</v>
      </c>
      <c r="K121" s="25" t="s">
        <v>752</v>
      </c>
      <c r="L121" s="47">
        <v>1536.88</v>
      </c>
      <c r="M121" s="23" t="s">
        <v>136</v>
      </c>
      <c r="N121" s="23" t="s">
        <v>130</v>
      </c>
      <c r="O121" s="23" t="s">
        <v>552</v>
      </c>
      <c r="P121" s="25" t="s">
        <v>93</v>
      </c>
      <c r="Q121" s="25" t="s">
        <v>68</v>
      </c>
      <c r="R121" s="25" t="s">
        <v>1197</v>
      </c>
    </row>
    <row r="122" spans="1:18" s="27" customFormat="1" ht="94.5">
      <c r="A122" s="23">
        <v>2054</v>
      </c>
      <c r="B122" s="23">
        <v>1</v>
      </c>
      <c r="C122" s="24" t="s">
        <v>706</v>
      </c>
      <c r="D122" s="24" t="s">
        <v>724</v>
      </c>
      <c r="E122" s="25" t="s">
        <v>1194</v>
      </c>
      <c r="F122" s="25" t="s">
        <v>788</v>
      </c>
      <c r="G122" s="23">
        <v>113</v>
      </c>
      <c r="H122" s="23" t="s">
        <v>623</v>
      </c>
      <c r="I122" s="25">
        <v>37200</v>
      </c>
      <c r="J122" s="25">
        <v>11000000000</v>
      </c>
      <c r="K122" s="25" t="s">
        <v>789</v>
      </c>
      <c r="L122" s="47">
        <v>851.83</v>
      </c>
      <c r="M122" s="23" t="s">
        <v>136</v>
      </c>
      <c r="N122" s="23" t="s">
        <v>130</v>
      </c>
      <c r="O122" s="23" t="s">
        <v>552</v>
      </c>
      <c r="P122" s="25" t="s">
        <v>93</v>
      </c>
      <c r="Q122" s="25" t="s">
        <v>68</v>
      </c>
      <c r="R122" s="25" t="s">
        <v>1198</v>
      </c>
    </row>
    <row r="123" spans="1:18" s="27" customFormat="1" ht="94.5">
      <c r="A123" s="23">
        <v>2055</v>
      </c>
      <c r="B123" s="23">
        <v>1</v>
      </c>
      <c r="C123" s="24" t="s">
        <v>706</v>
      </c>
      <c r="D123" s="24" t="s">
        <v>724</v>
      </c>
      <c r="E123" s="25" t="s">
        <v>1193</v>
      </c>
      <c r="F123" s="25" t="s">
        <v>788</v>
      </c>
      <c r="G123" s="23">
        <v>113</v>
      </c>
      <c r="H123" s="23" t="s">
        <v>623</v>
      </c>
      <c r="I123" s="25">
        <v>6421</v>
      </c>
      <c r="J123" s="25">
        <v>11000000000</v>
      </c>
      <c r="K123" s="25" t="s">
        <v>752</v>
      </c>
      <c r="L123" s="47">
        <v>887.61</v>
      </c>
      <c r="M123" s="23" t="s">
        <v>136</v>
      </c>
      <c r="N123" s="23" t="s">
        <v>130</v>
      </c>
      <c r="O123" s="23" t="s">
        <v>552</v>
      </c>
      <c r="P123" s="25" t="s">
        <v>93</v>
      </c>
      <c r="Q123" s="25" t="s">
        <v>68</v>
      </c>
      <c r="R123" s="25" t="s">
        <v>1199</v>
      </c>
    </row>
    <row r="124" spans="1:18" s="27" customFormat="1" ht="27.75" customHeight="1">
      <c r="A124" s="23">
        <v>2056</v>
      </c>
      <c r="B124" s="23">
        <v>1</v>
      </c>
      <c r="C124" s="24" t="s">
        <v>473</v>
      </c>
      <c r="D124" s="24" t="s">
        <v>790</v>
      </c>
      <c r="E124" s="25" t="s">
        <v>1192</v>
      </c>
      <c r="F124" s="25" t="s">
        <v>64</v>
      </c>
      <c r="G124" s="23">
        <v>796</v>
      </c>
      <c r="H124" s="23" t="s">
        <v>65</v>
      </c>
      <c r="I124" s="25">
        <v>8</v>
      </c>
      <c r="J124" s="25">
        <v>11000000000</v>
      </c>
      <c r="K124" s="25" t="s">
        <v>82</v>
      </c>
      <c r="L124" s="47">
        <v>229.2</v>
      </c>
      <c r="M124" s="23" t="s">
        <v>136</v>
      </c>
      <c r="N124" s="23" t="s">
        <v>130</v>
      </c>
      <c r="O124" s="23" t="s">
        <v>134</v>
      </c>
      <c r="P124" s="25" t="s">
        <v>67</v>
      </c>
      <c r="Q124" s="25" t="s">
        <v>68</v>
      </c>
      <c r="R124" s="25" t="s">
        <v>1152</v>
      </c>
    </row>
    <row r="125" spans="1:18" s="27" customFormat="1" ht="71.25" customHeight="1">
      <c r="A125" s="23">
        <v>2057</v>
      </c>
      <c r="B125" s="23">
        <v>1</v>
      </c>
      <c r="C125" s="24" t="s">
        <v>721</v>
      </c>
      <c r="D125" s="24" t="s">
        <v>791</v>
      </c>
      <c r="E125" s="25" t="s">
        <v>1210</v>
      </c>
      <c r="F125" s="25" t="s">
        <v>788</v>
      </c>
      <c r="G125" s="23">
        <v>796</v>
      </c>
      <c r="H125" s="23" t="s">
        <v>65</v>
      </c>
      <c r="I125" s="25">
        <v>132</v>
      </c>
      <c r="J125" s="25">
        <v>11000000000</v>
      </c>
      <c r="K125" s="25" t="s">
        <v>752</v>
      </c>
      <c r="L125" s="47">
        <v>252</v>
      </c>
      <c r="M125" s="23" t="s">
        <v>136</v>
      </c>
      <c r="N125" s="23" t="s">
        <v>130</v>
      </c>
      <c r="O125" s="23" t="s">
        <v>134</v>
      </c>
      <c r="P125" s="25" t="s">
        <v>93</v>
      </c>
      <c r="Q125" s="25" t="s">
        <v>68</v>
      </c>
      <c r="R125" s="25" t="s">
        <v>1191</v>
      </c>
    </row>
    <row r="126" spans="1:18" s="27" customFormat="1" ht="70.5" customHeight="1">
      <c r="A126" s="23">
        <v>2058</v>
      </c>
      <c r="B126" s="23">
        <v>1</v>
      </c>
      <c r="C126" s="24" t="s">
        <v>721</v>
      </c>
      <c r="D126" s="24" t="s">
        <v>791</v>
      </c>
      <c r="E126" s="25" t="s">
        <v>1209</v>
      </c>
      <c r="F126" s="25" t="s">
        <v>788</v>
      </c>
      <c r="G126" s="23">
        <v>796</v>
      </c>
      <c r="H126" s="23" t="s">
        <v>65</v>
      </c>
      <c r="I126" s="25">
        <v>1430</v>
      </c>
      <c r="J126" s="25">
        <v>11000000000</v>
      </c>
      <c r="K126" s="25" t="s">
        <v>82</v>
      </c>
      <c r="L126" s="47">
        <v>410</v>
      </c>
      <c r="M126" s="23" t="s">
        <v>123</v>
      </c>
      <c r="N126" s="23" t="s">
        <v>249</v>
      </c>
      <c r="O126" s="23" t="s">
        <v>850</v>
      </c>
      <c r="P126" s="25" t="s">
        <v>93</v>
      </c>
      <c r="Q126" s="25" t="s">
        <v>68</v>
      </c>
      <c r="R126" s="25" t="s">
        <v>1190</v>
      </c>
    </row>
    <row r="127" spans="1:18" s="27" customFormat="1" ht="78.75" customHeight="1">
      <c r="A127" s="23">
        <v>2059</v>
      </c>
      <c r="B127" s="23">
        <v>1</v>
      </c>
      <c r="C127" s="24" t="s">
        <v>351</v>
      </c>
      <c r="D127" s="24" t="s">
        <v>352</v>
      </c>
      <c r="E127" s="25" t="s">
        <v>1211</v>
      </c>
      <c r="F127" s="25" t="s">
        <v>64</v>
      </c>
      <c r="G127" s="23">
        <v>796</v>
      </c>
      <c r="H127" s="23" t="s">
        <v>65</v>
      </c>
      <c r="I127" s="25">
        <v>216</v>
      </c>
      <c r="J127" s="25">
        <v>11000000000</v>
      </c>
      <c r="K127" s="25" t="s">
        <v>82</v>
      </c>
      <c r="L127" s="47">
        <v>552</v>
      </c>
      <c r="M127" s="23" t="s">
        <v>126</v>
      </c>
      <c r="N127" s="23" t="s">
        <v>130</v>
      </c>
      <c r="O127" s="23" t="s">
        <v>134</v>
      </c>
      <c r="P127" s="25" t="s">
        <v>67</v>
      </c>
      <c r="Q127" s="25" t="s">
        <v>68</v>
      </c>
      <c r="R127" s="25" t="s">
        <v>1152</v>
      </c>
    </row>
    <row r="128" spans="1:18" s="48" customFormat="1" ht="52.5">
      <c r="A128" s="44">
        <v>2061</v>
      </c>
      <c r="B128" s="44">
        <v>1</v>
      </c>
      <c r="C128" s="45" t="s">
        <v>473</v>
      </c>
      <c r="D128" s="45" t="s">
        <v>792</v>
      </c>
      <c r="E128" s="65" t="s">
        <v>1212</v>
      </c>
      <c r="F128" s="46" t="s">
        <v>64</v>
      </c>
      <c r="G128" s="44">
        <v>6</v>
      </c>
      <c r="H128" s="44" t="s">
        <v>793</v>
      </c>
      <c r="I128" s="46" t="s">
        <v>1262</v>
      </c>
      <c r="J128" s="46">
        <v>11000000000</v>
      </c>
      <c r="K128" s="46" t="s">
        <v>768</v>
      </c>
      <c r="L128" s="47">
        <v>877</v>
      </c>
      <c r="M128" s="44" t="s">
        <v>126</v>
      </c>
      <c r="N128" s="44" t="s">
        <v>136</v>
      </c>
      <c r="O128" s="44" t="s">
        <v>252</v>
      </c>
      <c r="P128" s="46" t="s">
        <v>67</v>
      </c>
      <c r="Q128" s="46" t="s">
        <v>68</v>
      </c>
      <c r="R128" s="46" t="s">
        <v>1188</v>
      </c>
    </row>
    <row r="129" spans="1:18" s="48" customFormat="1" ht="52.5">
      <c r="A129" s="44">
        <v>2062</v>
      </c>
      <c r="B129" s="44">
        <v>1</v>
      </c>
      <c r="C129" s="45" t="s">
        <v>473</v>
      </c>
      <c r="D129" s="45" t="s">
        <v>792</v>
      </c>
      <c r="E129" s="65" t="s">
        <v>1213</v>
      </c>
      <c r="F129" s="46" t="s">
        <v>64</v>
      </c>
      <c r="G129" s="44">
        <v>6</v>
      </c>
      <c r="H129" s="44" t="s">
        <v>793</v>
      </c>
      <c r="I129" s="46">
        <v>5100</v>
      </c>
      <c r="J129" s="46">
        <v>11000000000</v>
      </c>
      <c r="K129" s="46" t="s">
        <v>748</v>
      </c>
      <c r="L129" s="47">
        <v>884</v>
      </c>
      <c r="M129" s="44" t="s">
        <v>126</v>
      </c>
      <c r="N129" s="44" t="s">
        <v>136</v>
      </c>
      <c r="O129" s="44" t="s">
        <v>252</v>
      </c>
      <c r="P129" s="46" t="s">
        <v>67</v>
      </c>
      <c r="Q129" s="46" t="s">
        <v>68</v>
      </c>
      <c r="R129" s="46" t="s">
        <v>1188</v>
      </c>
    </row>
    <row r="130" spans="1:18" s="27" customFormat="1" ht="21">
      <c r="A130" s="23">
        <v>2063</v>
      </c>
      <c r="B130" s="23">
        <v>1</v>
      </c>
      <c r="C130" s="24" t="s">
        <v>473</v>
      </c>
      <c r="D130" s="24" t="s">
        <v>794</v>
      </c>
      <c r="E130" s="25" t="s">
        <v>1189</v>
      </c>
      <c r="F130" s="25" t="s">
        <v>795</v>
      </c>
      <c r="G130" s="23">
        <v>796</v>
      </c>
      <c r="H130" s="23" t="s">
        <v>65</v>
      </c>
      <c r="I130" s="25">
        <v>710</v>
      </c>
      <c r="J130" s="25">
        <v>11000000000</v>
      </c>
      <c r="K130" s="25" t="s">
        <v>82</v>
      </c>
      <c r="L130" s="47">
        <v>590</v>
      </c>
      <c r="M130" s="23" t="s">
        <v>136</v>
      </c>
      <c r="N130" s="23" t="s">
        <v>130</v>
      </c>
      <c r="O130" s="23" t="s">
        <v>134</v>
      </c>
      <c r="P130" s="25" t="s">
        <v>67</v>
      </c>
      <c r="Q130" s="25" t="s">
        <v>68</v>
      </c>
      <c r="R130" s="25" t="s">
        <v>1152</v>
      </c>
    </row>
    <row r="131" spans="1:18" s="27" customFormat="1" ht="42">
      <c r="A131" s="23">
        <v>2064</v>
      </c>
      <c r="B131" s="23">
        <v>1</v>
      </c>
      <c r="C131" s="24" t="s">
        <v>473</v>
      </c>
      <c r="D131" s="24" t="s">
        <v>796</v>
      </c>
      <c r="E131" s="25" t="s">
        <v>797</v>
      </c>
      <c r="F131" s="25" t="s">
        <v>64</v>
      </c>
      <c r="G131" s="23">
        <v>876</v>
      </c>
      <c r="H131" s="23" t="s">
        <v>92</v>
      </c>
      <c r="I131" s="25">
        <v>12</v>
      </c>
      <c r="J131" s="25">
        <v>11000000000</v>
      </c>
      <c r="K131" s="25" t="s">
        <v>82</v>
      </c>
      <c r="L131" s="47">
        <v>462</v>
      </c>
      <c r="M131" s="23" t="s">
        <v>136</v>
      </c>
      <c r="N131" s="23" t="s">
        <v>249</v>
      </c>
      <c r="O131" s="23" t="s">
        <v>850</v>
      </c>
      <c r="P131" s="25" t="s">
        <v>67</v>
      </c>
      <c r="Q131" s="25" t="s">
        <v>68</v>
      </c>
      <c r="R131" s="25" t="s">
        <v>1152</v>
      </c>
    </row>
    <row r="132" spans="1:18" ht="2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 t="s">
        <v>85</v>
      </c>
      <c r="L132" s="12">
        <f>SUM(L77:L131)</f>
        <v>1875649.17</v>
      </c>
      <c r="M132" s="11"/>
      <c r="N132" s="11"/>
      <c r="O132" s="11"/>
      <c r="P132" s="11"/>
      <c r="Q132" s="11"/>
      <c r="R132" s="11"/>
    </row>
    <row r="133" spans="1:18" ht="27" customHeight="1">
      <c r="A133" s="7">
        <v>3001</v>
      </c>
      <c r="B133" s="7">
        <v>1</v>
      </c>
      <c r="C133" s="8" t="s">
        <v>721</v>
      </c>
      <c r="D133" s="7">
        <v>7422080</v>
      </c>
      <c r="E133" s="9" t="s">
        <v>798</v>
      </c>
      <c r="F133" s="9" t="s">
        <v>64</v>
      </c>
      <c r="G133" s="7">
        <v>876</v>
      </c>
      <c r="H133" s="7" t="s">
        <v>92</v>
      </c>
      <c r="I133" s="9">
        <v>1</v>
      </c>
      <c r="J133" s="9">
        <v>19000000000</v>
      </c>
      <c r="K133" s="9" t="s">
        <v>88</v>
      </c>
      <c r="L133" s="10">
        <v>1100</v>
      </c>
      <c r="M133" s="7" t="s">
        <v>135</v>
      </c>
      <c r="N133" s="7" t="s">
        <v>122</v>
      </c>
      <c r="O133" s="7" t="s">
        <v>123</v>
      </c>
      <c r="P133" s="9" t="s">
        <v>67</v>
      </c>
      <c r="Q133" s="9" t="s">
        <v>68</v>
      </c>
      <c r="R133" s="9" t="s">
        <v>1122</v>
      </c>
    </row>
    <row r="134" spans="1:18" s="70" customFormat="1" ht="27" customHeight="1">
      <c r="A134" s="66">
        <v>3002</v>
      </c>
      <c r="B134" s="66">
        <v>1</v>
      </c>
      <c r="C134" s="67" t="s">
        <v>672</v>
      </c>
      <c r="D134" s="66">
        <v>8512040</v>
      </c>
      <c r="E134" s="68" t="s">
        <v>799</v>
      </c>
      <c r="F134" s="68" t="s">
        <v>64</v>
      </c>
      <c r="G134" s="66">
        <v>876</v>
      </c>
      <c r="H134" s="66" t="s">
        <v>92</v>
      </c>
      <c r="I134" s="68">
        <v>1</v>
      </c>
      <c r="J134" s="68">
        <v>19000000000</v>
      </c>
      <c r="K134" s="68" t="s">
        <v>88</v>
      </c>
      <c r="L134" s="69">
        <v>262</v>
      </c>
      <c r="M134" s="66" t="s">
        <v>399</v>
      </c>
      <c r="N134" s="66" t="s">
        <v>123</v>
      </c>
      <c r="O134" s="66" t="s">
        <v>123</v>
      </c>
      <c r="P134" s="68" t="s">
        <v>219</v>
      </c>
      <c r="Q134" s="68" t="s">
        <v>68</v>
      </c>
      <c r="R134" s="68"/>
    </row>
    <row r="135" spans="1:18" ht="27" customHeight="1">
      <c r="A135" s="7">
        <v>3003</v>
      </c>
      <c r="B135" s="7">
        <v>1</v>
      </c>
      <c r="C135" s="8" t="s">
        <v>80</v>
      </c>
      <c r="D135" s="7">
        <v>4010412</v>
      </c>
      <c r="E135" s="9" t="s">
        <v>800</v>
      </c>
      <c r="F135" s="9" t="s">
        <v>64</v>
      </c>
      <c r="G135" s="7">
        <v>796</v>
      </c>
      <c r="H135" s="7" t="s">
        <v>65</v>
      </c>
      <c r="I135" s="9">
        <v>630</v>
      </c>
      <c r="J135" s="9">
        <v>19000000000</v>
      </c>
      <c r="K135" s="9" t="s">
        <v>372</v>
      </c>
      <c r="L135" s="10">
        <v>630</v>
      </c>
      <c r="M135" s="7" t="s">
        <v>129</v>
      </c>
      <c r="N135" s="7" t="s">
        <v>125</v>
      </c>
      <c r="O135" s="7" t="s">
        <v>123</v>
      </c>
      <c r="P135" s="9" t="s">
        <v>93</v>
      </c>
      <c r="Q135" s="9" t="s">
        <v>68</v>
      </c>
      <c r="R135" s="9" t="s">
        <v>1205</v>
      </c>
    </row>
    <row r="136" spans="1:18" ht="27" customHeight="1">
      <c r="A136" s="7">
        <v>3004</v>
      </c>
      <c r="B136" s="7">
        <v>1</v>
      </c>
      <c r="C136" s="8" t="s">
        <v>80</v>
      </c>
      <c r="D136" s="7">
        <v>4010412</v>
      </c>
      <c r="E136" s="9" t="s">
        <v>801</v>
      </c>
      <c r="F136" s="9" t="s">
        <v>64</v>
      </c>
      <c r="G136" s="7">
        <v>796</v>
      </c>
      <c r="H136" s="7" t="s">
        <v>65</v>
      </c>
      <c r="I136" s="9">
        <v>37</v>
      </c>
      <c r="J136" s="9">
        <v>19000000000</v>
      </c>
      <c r="K136" s="9" t="s">
        <v>372</v>
      </c>
      <c r="L136" s="10">
        <v>270</v>
      </c>
      <c r="M136" s="7" t="s">
        <v>121</v>
      </c>
      <c r="N136" s="7" t="s">
        <v>255</v>
      </c>
      <c r="O136" s="7" t="s">
        <v>123</v>
      </c>
      <c r="P136" s="9" t="s">
        <v>93</v>
      </c>
      <c r="Q136" s="9" t="s">
        <v>68</v>
      </c>
      <c r="R136" s="9" t="s">
        <v>1206</v>
      </c>
    </row>
    <row r="137" spans="1:18" ht="27" customHeight="1">
      <c r="A137" s="7">
        <v>3005</v>
      </c>
      <c r="B137" s="7">
        <v>1</v>
      </c>
      <c r="C137" s="8" t="s">
        <v>80</v>
      </c>
      <c r="D137" s="7">
        <v>4010412</v>
      </c>
      <c r="E137" s="9" t="s">
        <v>802</v>
      </c>
      <c r="F137" s="9" t="s">
        <v>64</v>
      </c>
      <c r="G137" s="7">
        <v>796</v>
      </c>
      <c r="H137" s="7" t="s">
        <v>65</v>
      </c>
      <c r="I137" s="9">
        <v>1</v>
      </c>
      <c r="J137" s="9">
        <v>19000000000</v>
      </c>
      <c r="K137" s="9" t="s">
        <v>372</v>
      </c>
      <c r="L137" s="10">
        <v>650</v>
      </c>
      <c r="M137" s="7" t="s">
        <v>133</v>
      </c>
      <c r="N137" s="7" t="s">
        <v>121</v>
      </c>
      <c r="O137" s="7" t="s">
        <v>123</v>
      </c>
      <c r="P137" s="9" t="s">
        <v>67</v>
      </c>
      <c r="Q137" s="9" t="s">
        <v>68</v>
      </c>
      <c r="R137" s="9" t="s">
        <v>1122</v>
      </c>
    </row>
    <row r="138" spans="1:18" ht="27" customHeight="1">
      <c r="A138" s="7">
        <v>3006</v>
      </c>
      <c r="B138" s="7">
        <v>1</v>
      </c>
      <c r="C138" s="8" t="s">
        <v>803</v>
      </c>
      <c r="D138" s="7">
        <v>4010412</v>
      </c>
      <c r="E138" s="9" t="s">
        <v>804</v>
      </c>
      <c r="F138" s="9" t="s">
        <v>64</v>
      </c>
      <c r="G138" s="7">
        <v>6</v>
      </c>
      <c r="H138" s="7" t="s">
        <v>793</v>
      </c>
      <c r="I138" s="9">
        <v>39000</v>
      </c>
      <c r="J138" s="9">
        <v>19000000000</v>
      </c>
      <c r="K138" s="9" t="s">
        <v>372</v>
      </c>
      <c r="L138" s="10">
        <v>800</v>
      </c>
      <c r="M138" s="7" t="s">
        <v>133</v>
      </c>
      <c r="N138" s="7" t="s">
        <v>121</v>
      </c>
      <c r="O138" s="7" t="s">
        <v>123</v>
      </c>
      <c r="P138" s="9" t="s">
        <v>67</v>
      </c>
      <c r="Q138" s="9" t="s">
        <v>68</v>
      </c>
      <c r="R138" s="9" t="s">
        <v>1175</v>
      </c>
    </row>
    <row r="139" spans="1:18" ht="27" customHeight="1">
      <c r="A139" s="7">
        <v>3007</v>
      </c>
      <c r="B139" s="7">
        <v>1</v>
      </c>
      <c r="C139" s="8" t="s">
        <v>80</v>
      </c>
      <c r="D139" s="7">
        <v>4010412</v>
      </c>
      <c r="E139" s="9" t="s">
        <v>805</v>
      </c>
      <c r="F139" s="9" t="s">
        <v>64</v>
      </c>
      <c r="G139" s="7">
        <v>55</v>
      </c>
      <c r="H139" s="7" t="s">
        <v>806</v>
      </c>
      <c r="I139" s="9">
        <v>170000</v>
      </c>
      <c r="J139" s="9">
        <v>19000000000</v>
      </c>
      <c r="K139" s="9" t="s">
        <v>372</v>
      </c>
      <c r="L139" s="10">
        <v>400</v>
      </c>
      <c r="M139" s="7" t="s">
        <v>255</v>
      </c>
      <c r="N139" s="7" t="s">
        <v>136</v>
      </c>
      <c r="O139" s="7" t="s">
        <v>123</v>
      </c>
      <c r="P139" s="9" t="s">
        <v>67</v>
      </c>
      <c r="Q139" s="9" t="s">
        <v>68</v>
      </c>
      <c r="R139" s="9"/>
    </row>
    <row r="140" spans="1:18" ht="27" customHeight="1">
      <c r="A140" s="7">
        <v>3009</v>
      </c>
      <c r="B140" s="7">
        <v>1</v>
      </c>
      <c r="C140" s="8" t="s">
        <v>80</v>
      </c>
      <c r="D140" s="7">
        <v>4010412</v>
      </c>
      <c r="E140" s="9" t="s">
        <v>807</v>
      </c>
      <c r="F140" s="9" t="s">
        <v>64</v>
      </c>
      <c r="G140" s="7">
        <v>796</v>
      </c>
      <c r="H140" s="7" t="s">
        <v>65</v>
      </c>
      <c r="I140" s="9">
        <v>1</v>
      </c>
      <c r="J140" s="9">
        <v>19000000000</v>
      </c>
      <c r="K140" s="9" t="s">
        <v>372</v>
      </c>
      <c r="L140" s="10">
        <v>940</v>
      </c>
      <c r="M140" s="7" t="s">
        <v>125</v>
      </c>
      <c r="N140" s="7" t="s">
        <v>133</v>
      </c>
      <c r="O140" s="7" t="s">
        <v>123</v>
      </c>
      <c r="P140" s="9" t="s">
        <v>67</v>
      </c>
      <c r="Q140" s="9" t="s">
        <v>68</v>
      </c>
      <c r="R140" s="9" t="s">
        <v>1207</v>
      </c>
    </row>
    <row r="141" spans="1:19" s="53" customFormat="1" ht="27" customHeight="1">
      <c r="A141" s="49">
        <v>3010</v>
      </c>
      <c r="B141" s="49">
        <v>1</v>
      </c>
      <c r="C141" s="50" t="s">
        <v>80</v>
      </c>
      <c r="D141" s="49">
        <v>4010412</v>
      </c>
      <c r="E141" s="51" t="s">
        <v>808</v>
      </c>
      <c r="F141" s="51" t="s">
        <v>64</v>
      </c>
      <c r="G141" s="49">
        <v>113</v>
      </c>
      <c r="H141" s="49" t="s">
        <v>623</v>
      </c>
      <c r="I141" s="51">
        <v>6408000</v>
      </c>
      <c r="J141" s="51">
        <v>19000000000</v>
      </c>
      <c r="K141" s="51" t="s">
        <v>372</v>
      </c>
      <c r="L141" s="52">
        <v>1690.3</v>
      </c>
      <c r="M141" s="49" t="s">
        <v>126</v>
      </c>
      <c r="N141" s="49" t="s">
        <v>136</v>
      </c>
      <c r="O141" s="49" t="s">
        <v>851</v>
      </c>
      <c r="P141" s="51" t="s">
        <v>93</v>
      </c>
      <c r="Q141" s="51" t="s">
        <v>68</v>
      </c>
      <c r="R141" s="51" t="s">
        <v>809</v>
      </c>
      <c r="S141" s="53" t="s">
        <v>1236</v>
      </c>
    </row>
    <row r="142" spans="1:18" ht="42">
      <c r="A142" s="7">
        <v>3012</v>
      </c>
      <c r="B142" s="7">
        <v>1</v>
      </c>
      <c r="C142" s="8" t="s">
        <v>706</v>
      </c>
      <c r="D142" s="8" t="s">
        <v>810</v>
      </c>
      <c r="E142" s="9" t="s">
        <v>811</v>
      </c>
      <c r="F142" s="9" t="s">
        <v>76</v>
      </c>
      <c r="G142" s="7">
        <v>876</v>
      </c>
      <c r="H142" s="7" t="s">
        <v>92</v>
      </c>
      <c r="I142" s="9">
        <v>1</v>
      </c>
      <c r="J142" s="9">
        <v>19000000000</v>
      </c>
      <c r="K142" s="9" t="s">
        <v>88</v>
      </c>
      <c r="L142" s="10">
        <v>1886.97</v>
      </c>
      <c r="M142" s="7" t="s">
        <v>125</v>
      </c>
      <c r="N142" s="7" t="s">
        <v>125</v>
      </c>
      <c r="O142" s="7" t="s">
        <v>136</v>
      </c>
      <c r="P142" s="9" t="s">
        <v>93</v>
      </c>
      <c r="Q142" s="9" t="s">
        <v>68</v>
      </c>
      <c r="R142" s="9" t="s">
        <v>1208</v>
      </c>
    </row>
    <row r="143" spans="1:18" ht="31.5">
      <c r="A143" s="7">
        <v>3013</v>
      </c>
      <c r="B143" s="7">
        <v>1</v>
      </c>
      <c r="C143" s="8" t="s">
        <v>593</v>
      </c>
      <c r="D143" s="8" t="s">
        <v>615</v>
      </c>
      <c r="E143" s="9" t="s">
        <v>812</v>
      </c>
      <c r="F143" s="9" t="s">
        <v>76</v>
      </c>
      <c r="G143" s="7">
        <v>876</v>
      </c>
      <c r="H143" s="7" t="s">
        <v>92</v>
      </c>
      <c r="I143" s="9">
        <v>1</v>
      </c>
      <c r="J143" s="9">
        <v>19000000000</v>
      </c>
      <c r="K143" s="9" t="s">
        <v>88</v>
      </c>
      <c r="L143" s="10">
        <v>260</v>
      </c>
      <c r="M143" s="7" t="s">
        <v>131</v>
      </c>
      <c r="N143" s="7" t="s">
        <v>131</v>
      </c>
      <c r="O143" s="7" t="s">
        <v>554</v>
      </c>
      <c r="P143" s="9" t="s">
        <v>93</v>
      </c>
      <c r="Q143" s="9" t="s">
        <v>68</v>
      </c>
      <c r="R143" s="9" t="s">
        <v>597</v>
      </c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 t="s">
        <v>95</v>
      </c>
      <c r="L144" s="12">
        <f>SUM(L133:L143)</f>
        <v>8889.27</v>
      </c>
      <c r="M144" s="11"/>
      <c r="N144" s="11"/>
      <c r="O144" s="11"/>
      <c r="P144" s="11"/>
      <c r="Q144" s="11"/>
      <c r="R144" s="11"/>
    </row>
    <row r="145" spans="1:18" ht="21">
      <c r="A145" s="7">
        <v>4001</v>
      </c>
      <c r="B145" s="7">
        <v>1</v>
      </c>
      <c r="C145" s="8" t="s">
        <v>813</v>
      </c>
      <c r="D145" s="7">
        <v>40</v>
      </c>
      <c r="E145" s="9" t="s">
        <v>814</v>
      </c>
      <c r="F145" s="9" t="s">
        <v>64</v>
      </c>
      <c r="G145" s="7">
        <v>796</v>
      </c>
      <c r="H145" s="7" t="s">
        <v>65</v>
      </c>
      <c r="I145" s="9">
        <v>100</v>
      </c>
      <c r="J145" s="9">
        <v>34000000000</v>
      </c>
      <c r="K145" s="9" t="s">
        <v>97</v>
      </c>
      <c r="L145" s="10">
        <v>1566</v>
      </c>
      <c r="M145" s="7" t="s">
        <v>132</v>
      </c>
      <c r="N145" s="7" t="s">
        <v>129</v>
      </c>
      <c r="O145" s="7" t="s">
        <v>123</v>
      </c>
      <c r="P145" s="9" t="s">
        <v>93</v>
      </c>
      <c r="Q145" s="9" t="s">
        <v>68</v>
      </c>
      <c r="R145" s="9" t="s">
        <v>1214</v>
      </c>
    </row>
    <row r="146" spans="1:18" ht="24.75" customHeight="1">
      <c r="A146" s="7">
        <v>4003</v>
      </c>
      <c r="B146" s="7">
        <v>1</v>
      </c>
      <c r="C146" s="8" t="s">
        <v>672</v>
      </c>
      <c r="D146" s="7">
        <v>8511000</v>
      </c>
      <c r="E146" s="9" t="s">
        <v>815</v>
      </c>
      <c r="F146" s="9" t="s">
        <v>64</v>
      </c>
      <c r="G146" s="7">
        <v>876</v>
      </c>
      <c r="H146" s="7" t="s">
        <v>92</v>
      </c>
      <c r="I146" s="9">
        <v>523</v>
      </c>
      <c r="J146" s="9">
        <v>34000000000</v>
      </c>
      <c r="K146" s="9" t="s">
        <v>97</v>
      </c>
      <c r="L146" s="10">
        <v>1463</v>
      </c>
      <c r="M146" s="7" t="s">
        <v>122</v>
      </c>
      <c r="N146" s="7" t="s">
        <v>126</v>
      </c>
      <c r="O146" s="7" t="s">
        <v>123</v>
      </c>
      <c r="P146" s="9" t="s">
        <v>67</v>
      </c>
      <c r="Q146" s="9" t="s">
        <v>68</v>
      </c>
      <c r="R146" s="9"/>
    </row>
    <row r="147" spans="1:18" ht="26.25" customHeight="1">
      <c r="A147" s="7">
        <v>4005</v>
      </c>
      <c r="B147" s="7">
        <v>1</v>
      </c>
      <c r="C147" s="8" t="s">
        <v>80</v>
      </c>
      <c r="D147" s="7">
        <v>4000000</v>
      </c>
      <c r="E147" s="9" t="s">
        <v>1237</v>
      </c>
      <c r="F147" s="9" t="s">
        <v>76</v>
      </c>
      <c r="G147" s="7">
        <v>796</v>
      </c>
      <c r="H147" s="7" t="s">
        <v>65</v>
      </c>
      <c r="I147" s="9">
        <v>1</v>
      </c>
      <c r="J147" s="9">
        <v>34000000000</v>
      </c>
      <c r="K147" s="9" t="s">
        <v>97</v>
      </c>
      <c r="L147" s="10">
        <v>1000</v>
      </c>
      <c r="M147" s="7" t="s">
        <v>131</v>
      </c>
      <c r="N147" s="7" t="s">
        <v>131</v>
      </c>
      <c r="O147" s="7" t="s">
        <v>136</v>
      </c>
      <c r="P147" s="9" t="s">
        <v>369</v>
      </c>
      <c r="Q147" s="9" t="s">
        <v>68</v>
      </c>
      <c r="R147" s="9" t="s">
        <v>1215</v>
      </c>
    </row>
    <row r="148" spans="1:18" ht="21">
      <c r="A148" s="7">
        <v>4006</v>
      </c>
      <c r="B148" s="7">
        <v>1</v>
      </c>
      <c r="C148" s="8" t="s">
        <v>80</v>
      </c>
      <c r="D148" s="7">
        <v>40</v>
      </c>
      <c r="E148" s="9" t="s">
        <v>1238</v>
      </c>
      <c r="F148" s="9" t="s">
        <v>64</v>
      </c>
      <c r="G148" s="7">
        <v>839</v>
      </c>
      <c r="H148" s="7" t="s">
        <v>198</v>
      </c>
      <c r="I148" s="9">
        <v>2</v>
      </c>
      <c r="J148" s="9">
        <v>34000000000</v>
      </c>
      <c r="K148" s="9" t="s">
        <v>97</v>
      </c>
      <c r="L148" s="10">
        <v>1100</v>
      </c>
      <c r="M148" s="7" t="s">
        <v>125</v>
      </c>
      <c r="N148" s="7" t="s">
        <v>133</v>
      </c>
      <c r="O148" s="7" t="s">
        <v>123</v>
      </c>
      <c r="P148" s="9" t="s">
        <v>369</v>
      </c>
      <c r="Q148" s="9" t="s">
        <v>68</v>
      </c>
      <c r="R148" s="9" t="s">
        <v>1216</v>
      </c>
    </row>
    <row r="149" spans="1:18" ht="73.5">
      <c r="A149" s="7">
        <v>4007</v>
      </c>
      <c r="B149" s="7">
        <v>1</v>
      </c>
      <c r="C149" s="8" t="s">
        <v>80</v>
      </c>
      <c r="D149" s="7">
        <v>4010000</v>
      </c>
      <c r="E149" s="9" t="s">
        <v>816</v>
      </c>
      <c r="F149" s="9" t="s">
        <v>64</v>
      </c>
      <c r="G149" s="7">
        <v>876</v>
      </c>
      <c r="H149" s="7" t="s">
        <v>92</v>
      </c>
      <c r="I149" s="9">
        <v>97</v>
      </c>
      <c r="J149" s="9">
        <v>34000000000</v>
      </c>
      <c r="K149" s="9" t="s">
        <v>97</v>
      </c>
      <c r="L149" s="10">
        <v>4179</v>
      </c>
      <c r="M149" s="7" t="s">
        <v>246</v>
      </c>
      <c r="N149" s="7" t="s">
        <v>129</v>
      </c>
      <c r="O149" s="7" t="s">
        <v>123</v>
      </c>
      <c r="P149" s="9" t="s">
        <v>369</v>
      </c>
      <c r="Q149" s="9" t="s">
        <v>68</v>
      </c>
      <c r="R149" s="9" t="s">
        <v>1156</v>
      </c>
    </row>
    <row r="150" spans="1:18" ht="31.5">
      <c r="A150" s="7">
        <v>4014</v>
      </c>
      <c r="B150" s="7">
        <v>1</v>
      </c>
      <c r="C150" s="8" t="s">
        <v>706</v>
      </c>
      <c r="D150" s="8" t="s">
        <v>411</v>
      </c>
      <c r="E150" s="9" t="s">
        <v>817</v>
      </c>
      <c r="F150" s="9" t="s">
        <v>76</v>
      </c>
      <c r="G150" s="7">
        <v>876</v>
      </c>
      <c r="H150" s="7" t="s">
        <v>92</v>
      </c>
      <c r="I150" s="9">
        <v>1</v>
      </c>
      <c r="J150" s="9">
        <v>34000000000</v>
      </c>
      <c r="K150" s="9" t="s">
        <v>97</v>
      </c>
      <c r="L150" s="10">
        <v>3682.73</v>
      </c>
      <c r="M150" s="7" t="s">
        <v>125</v>
      </c>
      <c r="N150" s="7" t="s">
        <v>125</v>
      </c>
      <c r="O150" s="7" t="s">
        <v>852</v>
      </c>
      <c r="P150" s="9" t="s">
        <v>93</v>
      </c>
      <c r="Q150" s="9" t="s">
        <v>68</v>
      </c>
      <c r="R150" s="9" t="s">
        <v>1217</v>
      </c>
    </row>
    <row r="151" spans="1:18" ht="31.5">
      <c r="A151" s="7">
        <v>4015</v>
      </c>
      <c r="B151" s="7">
        <v>1</v>
      </c>
      <c r="C151" s="8" t="s">
        <v>706</v>
      </c>
      <c r="D151" s="8" t="s">
        <v>724</v>
      </c>
      <c r="E151" s="9" t="s">
        <v>818</v>
      </c>
      <c r="F151" s="9" t="s">
        <v>76</v>
      </c>
      <c r="G151" s="7">
        <v>876</v>
      </c>
      <c r="H151" s="7" t="s">
        <v>92</v>
      </c>
      <c r="I151" s="9">
        <v>1</v>
      </c>
      <c r="J151" s="9">
        <v>34000000000</v>
      </c>
      <c r="K151" s="9" t="s">
        <v>97</v>
      </c>
      <c r="L151" s="10">
        <v>5340.1</v>
      </c>
      <c r="M151" s="7" t="s">
        <v>125</v>
      </c>
      <c r="N151" s="7" t="s">
        <v>125</v>
      </c>
      <c r="O151" s="7" t="s">
        <v>852</v>
      </c>
      <c r="P151" s="9" t="s">
        <v>93</v>
      </c>
      <c r="Q151" s="9" t="s">
        <v>68</v>
      </c>
      <c r="R151" s="9" t="s">
        <v>1217</v>
      </c>
    </row>
    <row r="152" spans="1:18" ht="44.25" customHeight="1">
      <c r="A152" s="7">
        <v>4016</v>
      </c>
      <c r="B152" s="7">
        <v>1</v>
      </c>
      <c r="C152" s="8" t="s">
        <v>819</v>
      </c>
      <c r="D152" s="8" t="s">
        <v>700</v>
      </c>
      <c r="E152" s="9" t="s">
        <v>1218</v>
      </c>
      <c r="F152" s="9" t="s">
        <v>76</v>
      </c>
      <c r="G152" s="7">
        <v>876</v>
      </c>
      <c r="H152" s="7" t="s">
        <v>92</v>
      </c>
      <c r="I152" s="9">
        <v>1</v>
      </c>
      <c r="J152" s="9">
        <v>34000000000</v>
      </c>
      <c r="K152" s="9" t="s">
        <v>97</v>
      </c>
      <c r="L152" s="10">
        <v>14.88</v>
      </c>
      <c r="M152" s="7" t="s">
        <v>135</v>
      </c>
      <c r="N152" s="7" t="s">
        <v>135</v>
      </c>
      <c r="O152" s="7" t="s">
        <v>121</v>
      </c>
      <c r="P152" s="9" t="s">
        <v>93</v>
      </c>
      <c r="Q152" s="9" t="s">
        <v>68</v>
      </c>
      <c r="R152" s="9" t="s">
        <v>1220</v>
      </c>
    </row>
    <row r="153" spans="1:18" ht="42">
      <c r="A153" s="7">
        <v>4016</v>
      </c>
      <c r="B153" s="7">
        <v>2</v>
      </c>
      <c r="C153" s="8" t="s">
        <v>735</v>
      </c>
      <c r="D153" s="8" t="s">
        <v>700</v>
      </c>
      <c r="E153" s="9" t="s">
        <v>820</v>
      </c>
      <c r="F153" s="9" t="s">
        <v>76</v>
      </c>
      <c r="G153" s="7">
        <v>876</v>
      </c>
      <c r="H153" s="7" t="s">
        <v>92</v>
      </c>
      <c r="I153" s="9">
        <v>1</v>
      </c>
      <c r="J153" s="9">
        <v>34000000000</v>
      </c>
      <c r="K153" s="9" t="s">
        <v>97</v>
      </c>
      <c r="L153" s="10">
        <v>45.88</v>
      </c>
      <c r="M153" s="7" t="s">
        <v>255</v>
      </c>
      <c r="N153" s="7" t="s">
        <v>126</v>
      </c>
      <c r="O153" s="7" t="s">
        <v>123</v>
      </c>
      <c r="P153" s="9" t="s">
        <v>93</v>
      </c>
      <c r="Q153" s="9" t="s">
        <v>68</v>
      </c>
      <c r="R153" s="9" t="s">
        <v>1219</v>
      </c>
    </row>
    <row r="154" spans="1:18" ht="21">
      <c r="A154" s="7">
        <v>4017</v>
      </c>
      <c r="B154" s="7">
        <v>1</v>
      </c>
      <c r="C154" s="8" t="s">
        <v>202</v>
      </c>
      <c r="D154" s="8" t="s">
        <v>821</v>
      </c>
      <c r="E154" s="9" t="s">
        <v>822</v>
      </c>
      <c r="F154" s="9" t="s">
        <v>76</v>
      </c>
      <c r="G154" s="7">
        <v>876</v>
      </c>
      <c r="H154" s="7" t="s">
        <v>92</v>
      </c>
      <c r="I154" s="9">
        <v>1</v>
      </c>
      <c r="J154" s="9">
        <v>34000000000</v>
      </c>
      <c r="K154" s="9" t="s">
        <v>97</v>
      </c>
      <c r="L154" s="10">
        <v>32129.42</v>
      </c>
      <c r="M154" s="7" t="s">
        <v>135</v>
      </c>
      <c r="N154" s="7" t="s">
        <v>135</v>
      </c>
      <c r="O154" s="7" t="s">
        <v>122</v>
      </c>
      <c r="P154" s="9" t="s">
        <v>93</v>
      </c>
      <c r="Q154" s="9" t="s">
        <v>68</v>
      </c>
      <c r="R154" s="9" t="s">
        <v>1221</v>
      </c>
    </row>
    <row r="155" spans="1:18" s="27" customFormat="1" ht="62.25" customHeight="1">
      <c r="A155" s="23">
        <v>4018</v>
      </c>
      <c r="B155" s="23">
        <v>1</v>
      </c>
      <c r="C155" s="24" t="s">
        <v>823</v>
      </c>
      <c r="D155" s="24" t="s">
        <v>824</v>
      </c>
      <c r="E155" s="25" t="s">
        <v>825</v>
      </c>
      <c r="F155" s="25" t="s">
        <v>64</v>
      </c>
      <c r="G155" s="23">
        <v>876</v>
      </c>
      <c r="H155" s="23" t="s">
        <v>92</v>
      </c>
      <c r="I155" s="25">
        <v>96</v>
      </c>
      <c r="J155" s="25">
        <v>34000000000</v>
      </c>
      <c r="K155" s="25" t="s">
        <v>97</v>
      </c>
      <c r="L155" s="26">
        <v>4117</v>
      </c>
      <c r="M155" s="23" t="s">
        <v>136</v>
      </c>
      <c r="N155" s="23" t="s">
        <v>127</v>
      </c>
      <c r="O155" s="23" t="s">
        <v>134</v>
      </c>
      <c r="P155" s="25" t="s">
        <v>369</v>
      </c>
      <c r="Q155" s="25" t="s">
        <v>68</v>
      </c>
      <c r="R155" s="25" t="s">
        <v>1223</v>
      </c>
    </row>
    <row r="156" spans="1:18" s="27" customFormat="1" ht="26.25" customHeight="1">
      <c r="A156" s="23">
        <v>4019</v>
      </c>
      <c r="B156" s="23">
        <v>1</v>
      </c>
      <c r="C156" s="24" t="s">
        <v>813</v>
      </c>
      <c r="D156" s="24" t="s">
        <v>826</v>
      </c>
      <c r="E156" s="25" t="s">
        <v>814</v>
      </c>
      <c r="F156" s="25" t="s">
        <v>76</v>
      </c>
      <c r="G156" s="23">
        <v>796</v>
      </c>
      <c r="H156" s="23" t="s">
        <v>65</v>
      </c>
      <c r="I156" s="25">
        <v>150</v>
      </c>
      <c r="J156" s="25">
        <v>34000000000</v>
      </c>
      <c r="K156" s="25" t="s">
        <v>97</v>
      </c>
      <c r="L156" s="26">
        <v>2450</v>
      </c>
      <c r="M156" s="23" t="s">
        <v>136</v>
      </c>
      <c r="N156" s="23" t="s">
        <v>130</v>
      </c>
      <c r="O156" s="23" t="s">
        <v>134</v>
      </c>
      <c r="P156" s="25" t="s">
        <v>67</v>
      </c>
      <c r="Q156" s="46" t="s">
        <v>68</v>
      </c>
      <c r="R156" s="25" t="s">
        <v>1223</v>
      </c>
    </row>
    <row r="157" spans="1:18" s="27" customFormat="1" ht="35.25" customHeight="1">
      <c r="A157" s="23">
        <v>4020</v>
      </c>
      <c r="B157" s="23">
        <v>1</v>
      </c>
      <c r="C157" s="24" t="s">
        <v>827</v>
      </c>
      <c r="D157" s="24" t="s">
        <v>826</v>
      </c>
      <c r="E157" s="25" t="s">
        <v>828</v>
      </c>
      <c r="F157" s="25" t="s">
        <v>64</v>
      </c>
      <c r="G157" s="23">
        <v>876</v>
      </c>
      <c r="H157" s="23" t="s">
        <v>92</v>
      </c>
      <c r="I157" s="25">
        <v>2</v>
      </c>
      <c r="J157" s="25">
        <v>34000000000</v>
      </c>
      <c r="K157" s="25" t="s">
        <v>97</v>
      </c>
      <c r="L157" s="26">
        <v>516</v>
      </c>
      <c r="M157" s="23" t="s">
        <v>136</v>
      </c>
      <c r="N157" s="23" t="s">
        <v>130</v>
      </c>
      <c r="O157" s="23" t="s">
        <v>134</v>
      </c>
      <c r="P157" s="25" t="s">
        <v>67</v>
      </c>
      <c r="Q157" s="25" t="s">
        <v>68</v>
      </c>
      <c r="R157" s="25" t="s">
        <v>1222</v>
      </c>
    </row>
    <row r="158" spans="1:18" s="27" customFormat="1" ht="44.25" customHeight="1">
      <c r="A158" s="23">
        <v>4021</v>
      </c>
      <c r="B158" s="23">
        <v>1</v>
      </c>
      <c r="C158" s="24" t="s">
        <v>829</v>
      </c>
      <c r="D158" s="24" t="s">
        <v>830</v>
      </c>
      <c r="E158" s="25" t="s">
        <v>1233</v>
      </c>
      <c r="F158" s="25" t="s">
        <v>64</v>
      </c>
      <c r="G158" s="23">
        <v>876</v>
      </c>
      <c r="H158" s="23" t="s">
        <v>92</v>
      </c>
      <c r="I158" s="25">
        <v>4</v>
      </c>
      <c r="J158" s="25">
        <v>34000000000</v>
      </c>
      <c r="K158" s="25" t="s">
        <v>97</v>
      </c>
      <c r="L158" s="26">
        <v>2250</v>
      </c>
      <c r="M158" s="23" t="s">
        <v>136</v>
      </c>
      <c r="N158" s="23" t="s">
        <v>130</v>
      </c>
      <c r="O158" s="23" t="s">
        <v>134</v>
      </c>
      <c r="P158" s="25" t="s">
        <v>182</v>
      </c>
      <c r="Q158" s="25" t="s">
        <v>77</v>
      </c>
      <c r="R158" s="25" t="s">
        <v>1222</v>
      </c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 t="s">
        <v>101</v>
      </c>
      <c r="L159" s="12">
        <f>SUM(L145:L158)</f>
        <v>59854.01</v>
      </c>
      <c r="M159" s="11"/>
      <c r="N159" s="11"/>
      <c r="O159" s="11"/>
      <c r="P159" s="11"/>
      <c r="Q159" s="11"/>
      <c r="R159" s="11"/>
    </row>
    <row r="160" spans="1:18" ht="27" customHeight="1">
      <c r="A160" s="7">
        <v>5001</v>
      </c>
      <c r="B160" s="7">
        <v>1</v>
      </c>
      <c r="C160" s="8" t="s">
        <v>706</v>
      </c>
      <c r="D160" s="7">
        <v>4110100</v>
      </c>
      <c r="E160" s="9" t="s">
        <v>831</v>
      </c>
      <c r="F160" s="9" t="s">
        <v>64</v>
      </c>
      <c r="G160" s="7">
        <v>168</v>
      </c>
      <c r="H160" s="7" t="s">
        <v>599</v>
      </c>
      <c r="I160" s="9">
        <v>49818</v>
      </c>
      <c r="J160" s="9">
        <v>49000000000</v>
      </c>
      <c r="K160" s="9" t="s">
        <v>103</v>
      </c>
      <c r="L160" s="10">
        <v>1192</v>
      </c>
      <c r="M160" s="7" t="s">
        <v>132</v>
      </c>
      <c r="N160" s="7" t="s">
        <v>129</v>
      </c>
      <c r="O160" s="7" t="s">
        <v>123</v>
      </c>
      <c r="P160" s="9" t="s">
        <v>93</v>
      </c>
      <c r="Q160" s="9" t="s">
        <v>68</v>
      </c>
      <c r="R160" s="9" t="s">
        <v>845</v>
      </c>
    </row>
    <row r="161" spans="1:18" ht="27" customHeight="1">
      <c r="A161" s="7">
        <v>5002</v>
      </c>
      <c r="B161" s="7">
        <v>1</v>
      </c>
      <c r="C161" s="8" t="s">
        <v>721</v>
      </c>
      <c r="D161" s="7">
        <v>7422080</v>
      </c>
      <c r="E161" s="9" t="s">
        <v>832</v>
      </c>
      <c r="F161" s="9" t="s">
        <v>76</v>
      </c>
      <c r="G161" s="7">
        <v>876</v>
      </c>
      <c r="H161" s="7" t="s">
        <v>92</v>
      </c>
      <c r="I161" s="9">
        <v>1</v>
      </c>
      <c r="J161" s="9">
        <v>49000000000</v>
      </c>
      <c r="K161" s="9" t="s">
        <v>103</v>
      </c>
      <c r="L161" s="10">
        <v>2590</v>
      </c>
      <c r="M161" s="7" t="s">
        <v>133</v>
      </c>
      <c r="N161" s="7" t="s">
        <v>121</v>
      </c>
      <c r="O161" s="7" t="s">
        <v>123</v>
      </c>
      <c r="P161" s="9" t="s">
        <v>67</v>
      </c>
      <c r="Q161" s="9" t="s">
        <v>68</v>
      </c>
      <c r="R161" s="9" t="s">
        <v>1122</v>
      </c>
    </row>
    <row r="162" spans="1:18" ht="27" customHeight="1">
      <c r="A162" s="7">
        <v>5003</v>
      </c>
      <c r="B162" s="7">
        <v>1</v>
      </c>
      <c r="C162" s="8" t="s">
        <v>721</v>
      </c>
      <c r="D162" s="7">
        <v>7422080</v>
      </c>
      <c r="E162" s="9" t="s">
        <v>833</v>
      </c>
      <c r="F162" s="9" t="s">
        <v>76</v>
      </c>
      <c r="G162" s="7">
        <v>796</v>
      </c>
      <c r="H162" s="7" t="s">
        <v>65</v>
      </c>
      <c r="I162" s="9">
        <v>1</v>
      </c>
      <c r="J162" s="9">
        <v>49000000000</v>
      </c>
      <c r="K162" s="9" t="s">
        <v>103</v>
      </c>
      <c r="L162" s="10">
        <v>265</v>
      </c>
      <c r="M162" s="7" t="s">
        <v>131</v>
      </c>
      <c r="N162" s="7" t="s">
        <v>133</v>
      </c>
      <c r="O162" s="7" t="s">
        <v>123</v>
      </c>
      <c r="P162" s="9" t="s">
        <v>67</v>
      </c>
      <c r="Q162" s="9" t="s">
        <v>68</v>
      </c>
      <c r="R162" s="9" t="s">
        <v>1224</v>
      </c>
    </row>
    <row r="163" spans="1:18" ht="28.5" customHeight="1">
      <c r="A163" s="7">
        <v>5004</v>
      </c>
      <c r="B163" s="7">
        <v>1</v>
      </c>
      <c r="C163" s="8" t="s">
        <v>721</v>
      </c>
      <c r="D163" s="7">
        <v>7422000</v>
      </c>
      <c r="E163" s="9" t="s">
        <v>834</v>
      </c>
      <c r="F163" s="9" t="s">
        <v>76</v>
      </c>
      <c r="G163" s="7">
        <v>796</v>
      </c>
      <c r="H163" s="7" t="s">
        <v>65</v>
      </c>
      <c r="I163" s="9">
        <v>1</v>
      </c>
      <c r="J163" s="9">
        <v>49000000000</v>
      </c>
      <c r="K163" s="9" t="s">
        <v>103</v>
      </c>
      <c r="L163" s="10">
        <v>1000</v>
      </c>
      <c r="M163" s="7" t="s">
        <v>133</v>
      </c>
      <c r="N163" s="7" t="s">
        <v>121</v>
      </c>
      <c r="O163" s="7" t="s">
        <v>123</v>
      </c>
      <c r="P163" s="9" t="s">
        <v>67</v>
      </c>
      <c r="Q163" s="9" t="s">
        <v>68</v>
      </c>
      <c r="R163" s="9" t="s">
        <v>1225</v>
      </c>
    </row>
    <row r="164" spans="1:18" ht="42">
      <c r="A164" s="7">
        <v>5005</v>
      </c>
      <c r="B164" s="7">
        <v>1</v>
      </c>
      <c r="C164" s="8" t="s">
        <v>159</v>
      </c>
      <c r="D164" s="7">
        <v>4530870</v>
      </c>
      <c r="E164" s="9" t="s">
        <v>835</v>
      </c>
      <c r="F164" s="9" t="s">
        <v>76</v>
      </c>
      <c r="G164" s="7">
        <v>796</v>
      </c>
      <c r="H164" s="7" t="s">
        <v>65</v>
      </c>
      <c r="I164" s="9">
        <v>1</v>
      </c>
      <c r="J164" s="9">
        <v>49000000000</v>
      </c>
      <c r="K164" s="9" t="s">
        <v>103</v>
      </c>
      <c r="L164" s="10">
        <v>446</v>
      </c>
      <c r="M164" s="7" t="s">
        <v>131</v>
      </c>
      <c r="N164" s="7" t="s">
        <v>131</v>
      </c>
      <c r="O164" s="7" t="s">
        <v>123</v>
      </c>
      <c r="P164" s="9" t="s">
        <v>67</v>
      </c>
      <c r="Q164" s="9" t="s">
        <v>68</v>
      </c>
      <c r="R164" s="9" t="s">
        <v>1226</v>
      </c>
    </row>
    <row r="165" spans="1:18" ht="27" customHeight="1">
      <c r="A165" s="7">
        <v>5006</v>
      </c>
      <c r="B165" s="7">
        <v>1</v>
      </c>
      <c r="C165" s="8" t="s">
        <v>351</v>
      </c>
      <c r="D165" s="7">
        <v>7424020</v>
      </c>
      <c r="E165" s="9" t="s">
        <v>800</v>
      </c>
      <c r="F165" s="9" t="s">
        <v>64</v>
      </c>
      <c r="G165" s="7">
        <v>796</v>
      </c>
      <c r="H165" s="7" t="s">
        <v>65</v>
      </c>
      <c r="I165" s="9">
        <v>1</v>
      </c>
      <c r="J165" s="9">
        <v>49000000000</v>
      </c>
      <c r="K165" s="9" t="s">
        <v>103</v>
      </c>
      <c r="L165" s="10">
        <v>1360</v>
      </c>
      <c r="M165" s="7" t="s">
        <v>124</v>
      </c>
      <c r="N165" s="7" t="s">
        <v>125</v>
      </c>
      <c r="O165" s="7" t="s">
        <v>123</v>
      </c>
      <c r="P165" s="9" t="s">
        <v>93</v>
      </c>
      <c r="Q165" s="9" t="s">
        <v>68</v>
      </c>
      <c r="R165" s="9" t="s">
        <v>1227</v>
      </c>
    </row>
    <row r="166" spans="1:18" ht="21">
      <c r="A166" s="7">
        <v>5007</v>
      </c>
      <c r="B166" s="7">
        <v>1</v>
      </c>
      <c r="C166" s="8" t="s">
        <v>351</v>
      </c>
      <c r="D166" s="7">
        <v>7424020</v>
      </c>
      <c r="E166" s="9" t="s">
        <v>836</v>
      </c>
      <c r="F166" s="9" t="s">
        <v>76</v>
      </c>
      <c r="G166" s="7">
        <v>796</v>
      </c>
      <c r="H166" s="7" t="s">
        <v>65</v>
      </c>
      <c r="I166" s="9">
        <v>1</v>
      </c>
      <c r="J166" s="9">
        <v>49000000000</v>
      </c>
      <c r="K166" s="9" t="s">
        <v>103</v>
      </c>
      <c r="L166" s="10">
        <v>424</v>
      </c>
      <c r="M166" s="7" t="s">
        <v>133</v>
      </c>
      <c r="N166" s="7" t="s">
        <v>121</v>
      </c>
      <c r="O166" s="7" t="s">
        <v>255</v>
      </c>
      <c r="P166" s="9" t="s">
        <v>93</v>
      </c>
      <c r="Q166" s="9" t="s">
        <v>68</v>
      </c>
      <c r="R166" s="9" t="s">
        <v>1228</v>
      </c>
    </row>
    <row r="167" spans="1:18" ht="54" customHeight="1">
      <c r="A167" s="7">
        <v>5009</v>
      </c>
      <c r="B167" s="7">
        <v>1</v>
      </c>
      <c r="C167" s="8" t="s">
        <v>837</v>
      </c>
      <c r="D167" s="7">
        <v>7310040</v>
      </c>
      <c r="E167" s="9" t="s">
        <v>838</v>
      </c>
      <c r="F167" s="9" t="s">
        <v>64</v>
      </c>
      <c r="G167" s="7">
        <v>796</v>
      </c>
      <c r="H167" s="7" t="s">
        <v>65</v>
      </c>
      <c r="I167" s="9">
        <v>1</v>
      </c>
      <c r="J167" s="9">
        <v>49000000000</v>
      </c>
      <c r="K167" s="9" t="s">
        <v>103</v>
      </c>
      <c r="L167" s="10" t="s">
        <v>1239</v>
      </c>
      <c r="M167" s="7" t="s">
        <v>135</v>
      </c>
      <c r="N167" s="7" t="s">
        <v>135</v>
      </c>
      <c r="O167" s="7" t="s">
        <v>123</v>
      </c>
      <c r="P167" s="9" t="s">
        <v>67</v>
      </c>
      <c r="Q167" s="9" t="s">
        <v>68</v>
      </c>
      <c r="R167" s="9" t="s">
        <v>1229</v>
      </c>
    </row>
    <row r="168" spans="1:18" ht="27.75" customHeight="1">
      <c r="A168" s="7">
        <v>5010</v>
      </c>
      <c r="B168" s="7">
        <v>1</v>
      </c>
      <c r="C168" s="8" t="s">
        <v>721</v>
      </c>
      <c r="D168" s="7">
        <v>7422020</v>
      </c>
      <c r="E168" s="9" t="s">
        <v>839</v>
      </c>
      <c r="F168" s="9" t="s">
        <v>64</v>
      </c>
      <c r="G168" s="7">
        <v>796</v>
      </c>
      <c r="H168" s="7" t="s">
        <v>65</v>
      </c>
      <c r="I168" s="9">
        <v>1</v>
      </c>
      <c r="J168" s="9">
        <v>49000000000</v>
      </c>
      <c r="K168" s="9" t="s">
        <v>103</v>
      </c>
      <c r="L168" s="10">
        <v>230</v>
      </c>
      <c r="M168" s="7" t="s">
        <v>125</v>
      </c>
      <c r="N168" s="7" t="s">
        <v>131</v>
      </c>
      <c r="O168" s="7" t="s">
        <v>123</v>
      </c>
      <c r="P168" s="9" t="s">
        <v>93</v>
      </c>
      <c r="Q168" s="9" t="s">
        <v>68</v>
      </c>
      <c r="R168" s="9" t="s">
        <v>1230</v>
      </c>
    </row>
    <row r="169" spans="1:18" ht="25.5" customHeight="1">
      <c r="A169" s="7">
        <v>5013</v>
      </c>
      <c r="B169" s="7">
        <v>1</v>
      </c>
      <c r="C169" s="8" t="s">
        <v>721</v>
      </c>
      <c r="D169" s="7">
        <v>7422000</v>
      </c>
      <c r="E169" s="9" t="s">
        <v>840</v>
      </c>
      <c r="F169" s="9" t="s">
        <v>64</v>
      </c>
      <c r="G169" s="7">
        <v>796</v>
      </c>
      <c r="H169" s="7" t="s">
        <v>65</v>
      </c>
      <c r="I169" s="9">
        <v>1</v>
      </c>
      <c r="J169" s="9">
        <v>49000000000</v>
      </c>
      <c r="K169" s="9" t="s">
        <v>103</v>
      </c>
      <c r="L169" s="10">
        <v>476</v>
      </c>
      <c r="M169" s="7" t="s">
        <v>122</v>
      </c>
      <c r="N169" s="7" t="s">
        <v>126</v>
      </c>
      <c r="O169" s="7" t="s">
        <v>250</v>
      </c>
      <c r="P169" s="9" t="s">
        <v>67</v>
      </c>
      <c r="Q169" s="9" t="s">
        <v>68</v>
      </c>
      <c r="R169" s="9"/>
    </row>
    <row r="170" spans="1:18" ht="31.5">
      <c r="A170" s="7">
        <v>5014</v>
      </c>
      <c r="B170" s="7">
        <v>1</v>
      </c>
      <c r="C170" s="8" t="s">
        <v>721</v>
      </c>
      <c r="D170" s="7">
        <v>7420000</v>
      </c>
      <c r="E170" s="9" t="s">
        <v>841</v>
      </c>
      <c r="F170" s="9" t="s">
        <v>64</v>
      </c>
      <c r="G170" s="7">
        <v>796</v>
      </c>
      <c r="H170" s="7" t="s">
        <v>65</v>
      </c>
      <c r="I170" s="9">
        <v>1</v>
      </c>
      <c r="J170" s="9">
        <v>49000000000</v>
      </c>
      <c r="K170" s="9" t="s">
        <v>103</v>
      </c>
      <c r="L170" s="10">
        <v>376</v>
      </c>
      <c r="M170" s="7" t="s">
        <v>124</v>
      </c>
      <c r="N170" s="7" t="s">
        <v>124</v>
      </c>
      <c r="O170" s="7" t="s">
        <v>123</v>
      </c>
      <c r="P170" s="9" t="s">
        <v>67</v>
      </c>
      <c r="Q170" s="9" t="s">
        <v>68</v>
      </c>
      <c r="R170" s="9" t="s">
        <v>1231</v>
      </c>
    </row>
    <row r="171" spans="1:18" s="53" customFormat="1" ht="25.5" customHeight="1">
      <c r="A171" s="49">
        <v>5015</v>
      </c>
      <c r="B171" s="49">
        <v>1</v>
      </c>
      <c r="C171" s="50" t="s">
        <v>672</v>
      </c>
      <c r="D171" s="49">
        <v>8512040</v>
      </c>
      <c r="E171" s="51" t="s">
        <v>842</v>
      </c>
      <c r="F171" s="51" t="s">
        <v>64</v>
      </c>
      <c r="G171" s="49">
        <v>796</v>
      </c>
      <c r="H171" s="49" t="s">
        <v>65</v>
      </c>
      <c r="I171" s="51">
        <v>1</v>
      </c>
      <c r="J171" s="51">
        <v>49000000000</v>
      </c>
      <c r="K171" s="51" t="s">
        <v>103</v>
      </c>
      <c r="L171" s="52">
        <v>745</v>
      </c>
      <c r="M171" s="49" t="s">
        <v>126</v>
      </c>
      <c r="N171" s="49" t="s">
        <v>136</v>
      </c>
      <c r="O171" s="49" t="s">
        <v>123</v>
      </c>
      <c r="P171" s="51" t="s">
        <v>67</v>
      </c>
      <c r="Q171" s="51" t="s">
        <v>68</v>
      </c>
      <c r="R171" s="51"/>
    </row>
    <row r="172" spans="1:18" ht="27" customHeight="1">
      <c r="A172" s="7">
        <v>5016</v>
      </c>
      <c r="B172" s="7">
        <v>1</v>
      </c>
      <c r="C172" s="8" t="s">
        <v>721</v>
      </c>
      <c r="D172" s="7">
        <v>7423050</v>
      </c>
      <c r="E172" s="9" t="s">
        <v>843</v>
      </c>
      <c r="F172" s="9" t="s">
        <v>64</v>
      </c>
      <c r="G172" s="7">
        <v>796</v>
      </c>
      <c r="H172" s="7" t="s">
        <v>65</v>
      </c>
      <c r="I172" s="9">
        <v>1</v>
      </c>
      <c r="J172" s="9">
        <v>49000000000</v>
      </c>
      <c r="K172" s="9" t="s">
        <v>103</v>
      </c>
      <c r="L172" s="10">
        <v>311</v>
      </c>
      <c r="M172" s="7" t="s">
        <v>122</v>
      </c>
      <c r="N172" s="7" t="s">
        <v>126</v>
      </c>
      <c r="O172" s="7" t="s">
        <v>123</v>
      </c>
      <c r="P172" s="9" t="s">
        <v>67</v>
      </c>
      <c r="Q172" s="9" t="s">
        <v>68</v>
      </c>
      <c r="R172" s="9" t="s">
        <v>1144</v>
      </c>
    </row>
    <row r="173" spans="1:18" ht="31.5">
      <c r="A173" s="7">
        <v>5016</v>
      </c>
      <c r="B173" s="7">
        <v>2</v>
      </c>
      <c r="C173" s="8" t="s">
        <v>735</v>
      </c>
      <c r="D173" s="7">
        <v>7423050</v>
      </c>
      <c r="E173" s="9" t="s">
        <v>844</v>
      </c>
      <c r="F173" s="9" t="s">
        <v>76</v>
      </c>
      <c r="G173" s="7">
        <v>876</v>
      </c>
      <c r="H173" s="7" t="s">
        <v>92</v>
      </c>
      <c r="I173" s="9">
        <v>1</v>
      </c>
      <c r="J173" s="9">
        <v>49000000000</v>
      </c>
      <c r="K173" s="9" t="s">
        <v>103</v>
      </c>
      <c r="L173" s="10">
        <v>95</v>
      </c>
      <c r="M173" s="7" t="s">
        <v>125</v>
      </c>
      <c r="N173" s="7" t="s">
        <v>126</v>
      </c>
      <c r="O173" s="7" t="s">
        <v>123</v>
      </c>
      <c r="P173" s="9" t="s">
        <v>120</v>
      </c>
      <c r="Q173" s="9" t="s">
        <v>68</v>
      </c>
      <c r="R173" s="9" t="s">
        <v>1232</v>
      </c>
    </row>
    <row r="174" spans="1:18" s="27" customFormat="1" ht="31.5">
      <c r="A174" s="23">
        <v>5018</v>
      </c>
      <c r="B174" s="23">
        <v>1</v>
      </c>
      <c r="C174" s="24" t="s">
        <v>706</v>
      </c>
      <c r="D174" s="24" t="s">
        <v>810</v>
      </c>
      <c r="E174" s="25" t="s">
        <v>831</v>
      </c>
      <c r="F174" s="25" t="s">
        <v>76</v>
      </c>
      <c r="G174" s="23">
        <v>113</v>
      </c>
      <c r="H174" s="23" t="s">
        <v>623</v>
      </c>
      <c r="I174" s="25">
        <v>36688</v>
      </c>
      <c r="J174" s="25">
        <v>49000000000</v>
      </c>
      <c r="K174" s="25" t="s">
        <v>103</v>
      </c>
      <c r="L174" s="26">
        <v>793</v>
      </c>
      <c r="M174" s="23" t="s">
        <v>136</v>
      </c>
      <c r="N174" s="23" t="s">
        <v>130</v>
      </c>
      <c r="O174" s="23" t="s">
        <v>134</v>
      </c>
      <c r="P174" s="25" t="s">
        <v>93</v>
      </c>
      <c r="Q174" s="25" t="s">
        <v>68</v>
      </c>
      <c r="R174" s="25" t="s">
        <v>1234</v>
      </c>
    </row>
    <row r="175" spans="1:18" s="27" customFormat="1" ht="42">
      <c r="A175" s="23">
        <v>5019</v>
      </c>
      <c r="B175" s="23">
        <v>1</v>
      </c>
      <c r="C175" s="24" t="s">
        <v>706</v>
      </c>
      <c r="D175" s="24" t="s">
        <v>724</v>
      </c>
      <c r="E175" s="25" t="s">
        <v>846</v>
      </c>
      <c r="F175" s="25" t="s">
        <v>76</v>
      </c>
      <c r="G175" s="23">
        <v>113</v>
      </c>
      <c r="H175" s="23" t="s">
        <v>623</v>
      </c>
      <c r="I175" s="25">
        <v>5309326</v>
      </c>
      <c r="J175" s="25">
        <v>49000000000</v>
      </c>
      <c r="K175" s="25" t="s">
        <v>103</v>
      </c>
      <c r="L175" s="26">
        <v>12222</v>
      </c>
      <c r="M175" s="23" t="s">
        <v>136</v>
      </c>
      <c r="N175" s="23" t="s">
        <v>130</v>
      </c>
      <c r="O175" s="23" t="s">
        <v>134</v>
      </c>
      <c r="P175" s="25" t="s">
        <v>93</v>
      </c>
      <c r="Q175" s="25" t="s">
        <v>68</v>
      </c>
      <c r="R175" s="25" t="s">
        <v>1235</v>
      </c>
    </row>
    <row r="176" spans="1:18" s="27" customFormat="1" ht="31.5">
      <c r="A176" s="23">
        <v>5020</v>
      </c>
      <c r="B176" s="23">
        <v>1</v>
      </c>
      <c r="C176" s="24" t="s">
        <v>721</v>
      </c>
      <c r="D176" s="24" t="s">
        <v>722</v>
      </c>
      <c r="E176" s="25" t="s">
        <v>841</v>
      </c>
      <c r="F176" s="25" t="s">
        <v>64</v>
      </c>
      <c r="G176" s="23">
        <v>796</v>
      </c>
      <c r="H176" s="23" t="s">
        <v>65</v>
      </c>
      <c r="I176" s="25">
        <v>1</v>
      </c>
      <c r="J176" s="25">
        <v>49000000000</v>
      </c>
      <c r="K176" s="25" t="s">
        <v>103</v>
      </c>
      <c r="L176" s="26">
        <v>400</v>
      </c>
      <c r="M176" s="23" t="s">
        <v>123</v>
      </c>
      <c r="N176" s="23" t="s">
        <v>249</v>
      </c>
      <c r="O176" s="23" t="s">
        <v>850</v>
      </c>
      <c r="P176" s="25" t="s">
        <v>67</v>
      </c>
      <c r="Q176" s="25" t="s">
        <v>68</v>
      </c>
      <c r="R176" s="25" t="s">
        <v>1222</v>
      </c>
    </row>
    <row r="177" spans="1:18" ht="2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 t="s">
        <v>106</v>
      </c>
      <c r="L177" s="12">
        <f>SUM(L160:L176)</f>
        <v>22925</v>
      </c>
      <c r="M177" s="11"/>
      <c r="N177" s="11"/>
      <c r="O177" s="11"/>
      <c r="P177" s="11"/>
      <c r="Q177" s="11"/>
      <c r="R177" s="11"/>
    </row>
    <row r="178" spans="1:18" s="27" customFormat="1" ht="21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83" t="s">
        <v>138</v>
      </c>
      <c r="K178" s="84"/>
      <c r="L178" s="57">
        <f>(SUM(L29:L66))+(SUM(L77:L117))+(SUM(L128:L129))+(SUM(L145:L154))+(SUM(L160:L173))+L28+L144</f>
        <v>279997.07</v>
      </c>
      <c r="M178" s="28"/>
      <c r="N178" s="28"/>
      <c r="O178" s="28"/>
      <c r="P178" s="28"/>
      <c r="Q178" s="28"/>
      <c r="R178" s="28"/>
    </row>
    <row r="179" spans="1:18" s="27" customFormat="1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83" t="s">
        <v>139</v>
      </c>
      <c r="K179" s="84"/>
      <c r="L179" s="57">
        <f>(SUM(L67:L75))+(SUM(L118:L127))+(SUM(L130:L131))+(SUM(L155:L158))+(SUM(L174:L176))</f>
        <v>1768780.42</v>
      </c>
      <c r="M179" s="28"/>
      <c r="N179" s="28"/>
      <c r="O179" s="28"/>
      <c r="P179" s="28"/>
      <c r="Q179" s="28"/>
      <c r="R179" s="28"/>
    </row>
    <row r="180" spans="1:18" s="27" customFormat="1" ht="15">
      <c r="A180" s="28"/>
      <c r="B180" s="28"/>
      <c r="C180" s="28"/>
      <c r="D180" s="28"/>
      <c r="E180" s="28"/>
      <c r="F180" s="28"/>
      <c r="G180" s="28"/>
      <c r="H180" s="28"/>
      <c r="I180" s="28"/>
      <c r="J180" s="83" t="s">
        <v>140</v>
      </c>
      <c r="K180" s="84"/>
      <c r="L180" s="54">
        <f>L28+L76+L132+L144+L159+L177</f>
        <v>2048777.49</v>
      </c>
      <c r="M180" s="28"/>
      <c r="N180" s="28"/>
      <c r="O180" s="28"/>
      <c r="P180" s="28"/>
      <c r="Q180" s="28"/>
      <c r="R180" s="28"/>
    </row>
    <row r="182" spans="1:13" s="32" customFormat="1" ht="15">
      <c r="A182" s="31" t="s">
        <v>146</v>
      </c>
      <c r="L182" s="33"/>
      <c r="M182" s="34"/>
    </row>
    <row r="183" spans="1:13" s="32" customFormat="1" ht="15">
      <c r="A183" s="35" t="s">
        <v>147</v>
      </c>
      <c r="L183" s="33"/>
      <c r="M183" s="34"/>
    </row>
    <row r="184" spans="1:13" s="32" customFormat="1" ht="15">
      <c r="A184" s="36" t="s">
        <v>148</v>
      </c>
      <c r="B184" s="37"/>
      <c r="C184" s="37"/>
      <c r="D184" s="37"/>
      <c r="E184" s="37"/>
      <c r="H184" s="43" t="s">
        <v>150</v>
      </c>
      <c r="L184" s="33"/>
      <c r="M184" s="34"/>
    </row>
    <row r="185" spans="1:13" s="43" customFormat="1" ht="15">
      <c r="A185" s="38" t="s">
        <v>149</v>
      </c>
      <c r="L185" s="39"/>
      <c r="M185" s="40"/>
    </row>
    <row r="186" spans="12:13" s="43" customFormat="1" ht="15">
      <c r="L186" s="39"/>
      <c r="M186" s="40"/>
    </row>
    <row r="187" spans="1:13" s="32" customFormat="1" ht="15">
      <c r="A187" s="31"/>
      <c r="L187" s="33"/>
      <c r="M187" s="34"/>
    </row>
    <row r="188" spans="1:13" s="32" customFormat="1" ht="15">
      <c r="A188" s="35"/>
      <c r="L188" s="33"/>
      <c r="M188" s="34"/>
    </row>
    <row r="189" spans="1:13" s="43" customFormat="1" ht="15">
      <c r="A189" s="41"/>
      <c r="L189" s="39"/>
      <c r="M189" s="40"/>
    </row>
  </sheetData>
  <sheetProtection/>
  <mergeCells count="20">
    <mergeCell ref="J180:K180"/>
    <mergeCell ref="A25:B25"/>
    <mergeCell ref="N25:O25"/>
    <mergeCell ref="E14:O14"/>
    <mergeCell ref="J15:K15"/>
    <mergeCell ref="M15:O16"/>
    <mergeCell ref="G16:H16"/>
    <mergeCell ref="J16:K16"/>
    <mergeCell ref="J178:K178"/>
    <mergeCell ref="J179:K179"/>
    <mergeCell ref="A1:R1"/>
    <mergeCell ref="A2:R2"/>
    <mergeCell ref="G17:G24"/>
    <mergeCell ref="H17:H24"/>
    <mergeCell ref="J17:J24"/>
    <mergeCell ref="K17:K24"/>
    <mergeCell ref="Q20:Q24"/>
    <mergeCell ref="R14:R24"/>
    <mergeCell ref="E15:E24"/>
    <mergeCell ref="G15:H15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0"/>
  <sheetViews>
    <sheetView showGridLines="0" view="pageBreakPreview" zoomScaleNormal="115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28125" style="74" customWidth="1"/>
    <col min="2" max="4" width="9.140625" style="74" customWidth="1"/>
    <col min="5" max="5" width="36.57421875" style="74" customWidth="1"/>
    <col min="6" max="6" width="15.57421875" style="74" customWidth="1"/>
    <col min="7" max="7" width="9.421875" style="74" customWidth="1"/>
    <col min="8" max="8" width="11.00390625" style="74" customWidth="1"/>
    <col min="9" max="9" width="9.140625" style="74" customWidth="1"/>
    <col min="10" max="10" width="11.28125" style="74" customWidth="1"/>
    <col min="11" max="11" width="19.57421875" style="74" customWidth="1"/>
    <col min="12" max="12" width="11.28125" style="74" customWidth="1"/>
    <col min="13" max="15" width="13.00390625" style="74" customWidth="1"/>
    <col min="16" max="16" width="19.57421875" style="74" customWidth="1"/>
    <col min="17" max="17" width="10.140625" style="74" customWidth="1"/>
    <col min="18" max="18" width="22.00390625" style="74" customWidth="1"/>
    <col min="19" max="16384" width="9.140625" style="74" customWidth="1"/>
  </cols>
  <sheetData>
    <row r="1" spans="1:18" ht="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81" t="s">
        <v>107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="22" customFormat="1" ht="12.75">
      <c r="A4" s="21" t="s">
        <v>1</v>
      </c>
    </row>
    <row r="5" s="22" customFormat="1" ht="12.75">
      <c r="A5" s="21" t="s">
        <v>2</v>
      </c>
    </row>
    <row r="6" s="22" customFormat="1" ht="12.75">
      <c r="A6" s="21" t="s">
        <v>3</v>
      </c>
    </row>
    <row r="7" s="22" customFormat="1" ht="12.75">
      <c r="A7" s="21" t="s">
        <v>4</v>
      </c>
    </row>
    <row r="8" s="22" customFormat="1" ht="12.75">
      <c r="A8" s="21" t="s">
        <v>5</v>
      </c>
    </row>
    <row r="9" s="22" customFormat="1" ht="12.75">
      <c r="A9" s="21" t="s">
        <v>6</v>
      </c>
    </row>
    <row r="10" s="22" customFormat="1" ht="12.75">
      <c r="A10" s="21" t="s">
        <v>7</v>
      </c>
    </row>
    <row r="12" spans="1:18" ht="15">
      <c r="A12" s="81" t="s">
        <v>1266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ht="15">
      <c r="A13" s="2"/>
    </row>
    <row r="14" spans="1:18" ht="11.25" customHeight="1">
      <c r="A14" s="71" t="s">
        <v>9</v>
      </c>
      <c r="B14" s="71" t="s">
        <v>9</v>
      </c>
      <c r="C14" s="71" t="s">
        <v>12</v>
      </c>
      <c r="D14" s="71" t="s">
        <v>12</v>
      </c>
      <c r="E14" s="88" t="s">
        <v>15</v>
      </c>
      <c r="F14" s="90"/>
      <c r="G14" s="90"/>
      <c r="H14" s="90"/>
      <c r="I14" s="90"/>
      <c r="J14" s="90"/>
      <c r="K14" s="90"/>
      <c r="L14" s="90"/>
      <c r="M14" s="90"/>
      <c r="N14" s="90"/>
      <c r="O14" s="89"/>
      <c r="P14" s="71" t="s">
        <v>16</v>
      </c>
      <c r="Q14" s="71" t="s">
        <v>17</v>
      </c>
      <c r="R14" s="85" t="s">
        <v>20</v>
      </c>
    </row>
    <row r="15" spans="1:18" ht="11.25" customHeight="1">
      <c r="A15" s="72" t="s">
        <v>10</v>
      </c>
      <c r="B15" s="72" t="s">
        <v>11</v>
      </c>
      <c r="C15" s="72" t="s">
        <v>13</v>
      </c>
      <c r="D15" s="72" t="s">
        <v>14</v>
      </c>
      <c r="E15" s="85" t="s">
        <v>21</v>
      </c>
      <c r="F15" s="71" t="s">
        <v>22</v>
      </c>
      <c r="G15" s="91" t="s">
        <v>30</v>
      </c>
      <c r="H15" s="92"/>
      <c r="I15" s="71" t="s">
        <v>32</v>
      </c>
      <c r="J15" s="91" t="s">
        <v>35</v>
      </c>
      <c r="K15" s="92"/>
      <c r="L15" s="71" t="s">
        <v>37</v>
      </c>
      <c r="M15" s="91" t="s">
        <v>42</v>
      </c>
      <c r="N15" s="93"/>
      <c r="O15" s="92"/>
      <c r="P15" s="72" t="s">
        <v>10</v>
      </c>
      <c r="Q15" s="72" t="s">
        <v>18</v>
      </c>
      <c r="R15" s="86"/>
    </row>
    <row r="16" spans="1:18" ht="11.25" customHeight="1">
      <c r="A16" s="72"/>
      <c r="B16" s="72"/>
      <c r="C16" s="72"/>
      <c r="D16" s="72"/>
      <c r="E16" s="86"/>
      <c r="F16" s="72" t="s">
        <v>23</v>
      </c>
      <c r="G16" s="94" t="s">
        <v>31</v>
      </c>
      <c r="H16" s="96"/>
      <c r="I16" s="72" t="s">
        <v>33</v>
      </c>
      <c r="J16" s="94" t="s">
        <v>36</v>
      </c>
      <c r="K16" s="96"/>
      <c r="L16" s="72" t="s">
        <v>38</v>
      </c>
      <c r="M16" s="94"/>
      <c r="N16" s="95"/>
      <c r="O16" s="96"/>
      <c r="P16" s="72"/>
      <c r="Q16" s="72" t="s">
        <v>19</v>
      </c>
      <c r="R16" s="86"/>
    </row>
    <row r="17" spans="1:18" ht="11.25" customHeight="1">
      <c r="A17" s="72"/>
      <c r="B17" s="72"/>
      <c r="C17" s="72"/>
      <c r="D17" s="72"/>
      <c r="E17" s="86"/>
      <c r="F17" s="72" t="s">
        <v>24</v>
      </c>
      <c r="G17" s="85" t="s">
        <v>43</v>
      </c>
      <c r="H17" s="85" t="s">
        <v>44</v>
      </c>
      <c r="I17" s="72" t="s">
        <v>34</v>
      </c>
      <c r="J17" s="85" t="s">
        <v>45</v>
      </c>
      <c r="K17" s="85" t="s">
        <v>46</v>
      </c>
      <c r="L17" s="72" t="s">
        <v>39</v>
      </c>
      <c r="M17" s="71" t="s">
        <v>47</v>
      </c>
      <c r="N17" s="71" t="s">
        <v>54</v>
      </c>
      <c r="O17" s="71" t="s">
        <v>54</v>
      </c>
      <c r="P17" s="72"/>
      <c r="Q17" s="72"/>
      <c r="R17" s="86"/>
    </row>
    <row r="18" spans="1:18" ht="11.25" customHeight="1">
      <c r="A18" s="72"/>
      <c r="B18" s="72"/>
      <c r="C18" s="72"/>
      <c r="D18" s="72"/>
      <c r="E18" s="86"/>
      <c r="F18" s="72" t="s">
        <v>25</v>
      </c>
      <c r="G18" s="86"/>
      <c r="H18" s="86"/>
      <c r="I18" s="72"/>
      <c r="J18" s="86"/>
      <c r="K18" s="86"/>
      <c r="L18" s="72" t="s">
        <v>40</v>
      </c>
      <c r="M18" s="72" t="s">
        <v>48</v>
      </c>
      <c r="N18" s="72" t="s">
        <v>55</v>
      </c>
      <c r="O18" s="72" t="s">
        <v>58</v>
      </c>
      <c r="P18" s="72"/>
      <c r="Q18" s="72"/>
      <c r="R18" s="86"/>
    </row>
    <row r="19" spans="1:18" ht="11.25" customHeight="1">
      <c r="A19" s="72"/>
      <c r="B19" s="72"/>
      <c r="C19" s="72"/>
      <c r="D19" s="72"/>
      <c r="E19" s="86"/>
      <c r="F19" s="72" t="s">
        <v>26</v>
      </c>
      <c r="G19" s="86"/>
      <c r="H19" s="86"/>
      <c r="I19" s="72"/>
      <c r="J19" s="86"/>
      <c r="K19" s="86"/>
      <c r="L19" s="72" t="s">
        <v>41</v>
      </c>
      <c r="M19" s="72" t="s">
        <v>49</v>
      </c>
      <c r="N19" s="72" t="s">
        <v>56</v>
      </c>
      <c r="O19" s="72" t="s">
        <v>56</v>
      </c>
      <c r="P19" s="72"/>
      <c r="Q19" s="73"/>
      <c r="R19" s="86"/>
    </row>
    <row r="20" spans="1:18" ht="11.25" customHeight="1">
      <c r="A20" s="72"/>
      <c r="B20" s="72"/>
      <c r="C20" s="72"/>
      <c r="D20" s="72"/>
      <c r="E20" s="86"/>
      <c r="F20" s="72" t="s">
        <v>27</v>
      </c>
      <c r="G20" s="86"/>
      <c r="H20" s="86"/>
      <c r="I20" s="72"/>
      <c r="J20" s="86"/>
      <c r="K20" s="86"/>
      <c r="L20" s="72"/>
      <c r="M20" s="72" t="s">
        <v>50</v>
      </c>
      <c r="N20" s="72" t="s">
        <v>57</v>
      </c>
      <c r="O20" s="72" t="s">
        <v>59</v>
      </c>
      <c r="P20" s="72"/>
      <c r="Q20" s="85" t="s">
        <v>60</v>
      </c>
      <c r="R20" s="86"/>
    </row>
    <row r="21" spans="1:18" ht="11.25" customHeight="1">
      <c r="A21" s="72"/>
      <c r="B21" s="72"/>
      <c r="C21" s="72"/>
      <c r="D21" s="72"/>
      <c r="E21" s="86"/>
      <c r="F21" s="72" t="s">
        <v>28</v>
      </c>
      <c r="G21" s="86"/>
      <c r="H21" s="86"/>
      <c r="I21" s="72"/>
      <c r="J21" s="86"/>
      <c r="K21" s="86"/>
      <c r="L21" s="72"/>
      <c r="M21" s="72" t="s">
        <v>51</v>
      </c>
      <c r="N21" s="72"/>
      <c r="O21" s="72"/>
      <c r="P21" s="72"/>
      <c r="Q21" s="86"/>
      <c r="R21" s="86"/>
    </row>
    <row r="22" spans="1:18" ht="11.25" customHeight="1">
      <c r="A22" s="72"/>
      <c r="B22" s="72"/>
      <c r="C22" s="72"/>
      <c r="D22" s="72"/>
      <c r="E22" s="86"/>
      <c r="F22" s="72" t="s">
        <v>29</v>
      </c>
      <c r="G22" s="86"/>
      <c r="H22" s="86"/>
      <c r="I22" s="72"/>
      <c r="J22" s="86"/>
      <c r="K22" s="86"/>
      <c r="L22" s="72"/>
      <c r="M22" s="72" t="s">
        <v>52</v>
      </c>
      <c r="N22" s="72"/>
      <c r="O22" s="72"/>
      <c r="P22" s="72"/>
      <c r="Q22" s="86"/>
      <c r="R22" s="86"/>
    </row>
    <row r="23" spans="1:18" ht="11.25" customHeight="1">
      <c r="A23" s="72"/>
      <c r="B23" s="72"/>
      <c r="C23" s="72"/>
      <c r="D23" s="72"/>
      <c r="E23" s="86"/>
      <c r="F23" s="72"/>
      <c r="G23" s="86"/>
      <c r="H23" s="86"/>
      <c r="I23" s="72"/>
      <c r="J23" s="86"/>
      <c r="K23" s="86"/>
      <c r="L23" s="72"/>
      <c r="M23" s="72" t="s">
        <v>53</v>
      </c>
      <c r="N23" s="72"/>
      <c r="O23" s="72"/>
      <c r="P23" s="72"/>
      <c r="Q23" s="86"/>
      <c r="R23" s="86"/>
    </row>
    <row r="24" spans="1:18" ht="11.25" customHeight="1">
      <c r="A24" s="73"/>
      <c r="B24" s="73"/>
      <c r="C24" s="73"/>
      <c r="D24" s="73"/>
      <c r="E24" s="87"/>
      <c r="F24" s="73"/>
      <c r="G24" s="87"/>
      <c r="H24" s="87"/>
      <c r="I24" s="73"/>
      <c r="J24" s="87"/>
      <c r="K24" s="87"/>
      <c r="L24" s="73"/>
      <c r="M24" s="73"/>
      <c r="N24" s="73"/>
      <c r="O24" s="73"/>
      <c r="P24" s="73"/>
      <c r="Q24" s="87"/>
      <c r="R24" s="87"/>
    </row>
    <row r="25" spans="1:18" ht="15">
      <c r="A25" s="88" t="s">
        <v>61</v>
      </c>
      <c r="B25" s="89"/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  <c r="L25" s="6">
        <v>11</v>
      </c>
      <c r="M25" s="6">
        <v>12</v>
      </c>
      <c r="N25" s="88">
        <v>13</v>
      </c>
      <c r="O25" s="89"/>
      <c r="P25" s="6">
        <v>14</v>
      </c>
      <c r="Q25" s="6">
        <v>15</v>
      </c>
      <c r="R25" s="6">
        <v>16</v>
      </c>
    </row>
    <row r="26" spans="1:18" ht="21">
      <c r="A26" s="7">
        <v>7</v>
      </c>
      <c r="B26" s="7">
        <v>1</v>
      </c>
      <c r="C26" s="8" t="s">
        <v>1267</v>
      </c>
      <c r="D26" s="7">
        <v>2429134</v>
      </c>
      <c r="E26" s="9" t="s">
        <v>1268</v>
      </c>
      <c r="F26" s="9" t="s">
        <v>76</v>
      </c>
      <c r="G26" s="7">
        <v>168</v>
      </c>
      <c r="H26" s="7" t="s">
        <v>599</v>
      </c>
      <c r="I26" s="9">
        <v>1</v>
      </c>
      <c r="J26" s="9">
        <v>78401360000</v>
      </c>
      <c r="K26" s="9" t="s">
        <v>66</v>
      </c>
      <c r="L26" s="10">
        <v>7189.15</v>
      </c>
      <c r="M26" s="7" t="s">
        <v>131</v>
      </c>
      <c r="N26" s="7" t="s">
        <v>133</v>
      </c>
      <c r="O26" s="7" t="s">
        <v>123</v>
      </c>
      <c r="P26" s="9" t="s">
        <v>182</v>
      </c>
      <c r="Q26" s="9" t="s">
        <v>77</v>
      </c>
      <c r="R26" s="9" t="s">
        <v>1367</v>
      </c>
    </row>
    <row r="27" spans="1:18" ht="21">
      <c r="A27" s="7">
        <v>7</v>
      </c>
      <c r="B27" s="7">
        <v>2</v>
      </c>
      <c r="C27" s="8" t="s">
        <v>1267</v>
      </c>
      <c r="D27" s="7">
        <v>2429134</v>
      </c>
      <c r="E27" s="9" t="s">
        <v>1269</v>
      </c>
      <c r="F27" s="9" t="s">
        <v>76</v>
      </c>
      <c r="G27" s="7">
        <v>168</v>
      </c>
      <c r="H27" s="7" t="s">
        <v>599</v>
      </c>
      <c r="I27" s="9">
        <v>1</v>
      </c>
      <c r="J27" s="9">
        <v>78401360000</v>
      </c>
      <c r="K27" s="9" t="s">
        <v>66</v>
      </c>
      <c r="L27" s="10">
        <v>938.44</v>
      </c>
      <c r="M27" s="7" t="s">
        <v>125</v>
      </c>
      <c r="N27" s="7" t="s">
        <v>125</v>
      </c>
      <c r="O27" s="7" t="s">
        <v>123</v>
      </c>
      <c r="P27" s="9" t="s">
        <v>583</v>
      </c>
      <c r="Q27" s="9" t="s">
        <v>68</v>
      </c>
      <c r="R27" s="9" t="s">
        <v>1368</v>
      </c>
    </row>
    <row r="28" spans="1:18" ht="21">
      <c r="A28" s="7">
        <v>11</v>
      </c>
      <c r="B28" s="7">
        <v>1</v>
      </c>
      <c r="C28" s="8" t="s">
        <v>1270</v>
      </c>
      <c r="D28" s="7">
        <v>2413440</v>
      </c>
      <c r="E28" s="9" t="s">
        <v>1271</v>
      </c>
      <c r="F28" s="9" t="s">
        <v>64</v>
      </c>
      <c r="G28" s="7">
        <v>168</v>
      </c>
      <c r="H28" s="7" t="s">
        <v>599</v>
      </c>
      <c r="I28" s="9">
        <v>1</v>
      </c>
      <c r="J28" s="9">
        <v>78401360000</v>
      </c>
      <c r="K28" s="9" t="s">
        <v>66</v>
      </c>
      <c r="L28" s="10">
        <v>875.69</v>
      </c>
      <c r="M28" s="7" t="s">
        <v>132</v>
      </c>
      <c r="N28" s="7" t="s">
        <v>131</v>
      </c>
      <c r="O28" s="7" t="s">
        <v>123</v>
      </c>
      <c r="P28" s="9" t="s">
        <v>67</v>
      </c>
      <c r="Q28" s="9" t="s">
        <v>68</v>
      </c>
      <c r="R28" s="9" t="s">
        <v>1369</v>
      </c>
    </row>
    <row r="29" spans="1:18" ht="21">
      <c r="A29" s="7">
        <v>11</v>
      </c>
      <c r="B29" s="7">
        <v>2</v>
      </c>
      <c r="C29" s="8" t="s">
        <v>1270</v>
      </c>
      <c r="D29" s="7">
        <v>2413440</v>
      </c>
      <c r="E29" s="9" t="s">
        <v>1272</v>
      </c>
      <c r="F29" s="9" t="s">
        <v>64</v>
      </c>
      <c r="G29" s="7">
        <v>168</v>
      </c>
      <c r="H29" s="7" t="s">
        <v>599</v>
      </c>
      <c r="I29" s="9">
        <v>1</v>
      </c>
      <c r="J29" s="9">
        <v>78401360000</v>
      </c>
      <c r="K29" s="9" t="s">
        <v>66</v>
      </c>
      <c r="L29" s="10">
        <v>380.8</v>
      </c>
      <c r="M29" s="7" t="s">
        <v>256</v>
      </c>
      <c r="N29" s="7" t="s">
        <v>131</v>
      </c>
      <c r="O29" s="7" t="s">
        <v>123</v>
      </c>
      <c r="P29" s="9" t="s">
        <v>67</v>
      </c>
      <c r="Q29" s="9" t="s">
        <v>68</v>
      </c>
      <c r="R29" s="9" t="s">
        <v>1370</v>
      </c>
    </row>
    <row r="30" spans="1:18" ht="21">
      <c r="A30" s="7">
        <v>12</v>
      </c>
      <c r="B30" s="7">
        <v>1</v>
      </c>
      <c r="C30" s="8" t="s">
        <v>1270</v>
      </c>
      <c r="D30" s="7">
        <v>2413160</v>
      </c>
      <c r="E30" s="9" t="s">
        <v>1273</v>
      </c>
      <c r="F30" s="9" t="s">
        <v>64</v>
      </c>
      <c r="G30" s="7">
        <v>168</v>
      </c>
      <c r="H30" s="7" t="s">
        <v>599</v>
      </c>
      <c r="I30" s="9">
        <v>1</v>
      </c>
      <c r="J30" s="9">
        <v>78401360000</v>
      </c>
      <c r="K30" s="9" t="s">
        <v>66</v>
      </c>
      <c r="L30" s="10">
        <v>696.83</v>
      </c>
      <c r="M30" s="7" t="s">
        <v>124</v>
      </c>
      <c r="N30" s="7" t="s">
        <v>124</v>
      </c>
      <c r="O30" s="7" t="s">
        <v>123</v>
      </c>
      <c r="P30" s="9" t="s">
        <v>67</v>
      </c>
      <c r="Q30" s="9" t="s">
        <v>68</v>
      </c>
      <c r="R30" s="9" t="s">
        <v>1371</v>
      </c>
    </row>
    <row r="31" spans="1:18" ht="21">
      <c r="A31" s="7">
        <v>15</v>
      </c>
      <c r="B31" s="7">
        <v>1</v>
      </c>
      <c r="C31" s="8" t="s">
        <v>1274</v>
      </c>
      <c r="D31" s="8" t="s">
        <v>155</v>
      </c>
      <c r="E31" s="9" t="s">
        <v>1275</v>
      </c>
      <c r="F31" s="9" t="s">
        <v>64</v>
      </c>
      <c r="G31" s="7">
        <v>876</v>
      </c>
      <c r="H31" s="7" t="s">
        <v>92</v>
      </c>
      <c r="I31" s="9">
        <v>1</v>
      </c>
      <c r="J31" s="9">
        <v>78401360000</v>
      </c>
      <c r="K31" s="9" t="s">
        <v>66</v>
      </c>
      <c r="L31" s="10">
        <v>1392</v>
      </c>
      <c r="M31" s="7" t="s">
        <v>122</v>
      </c>
      <c r="N31" s="7" t="s">
        <v>255</v>
      </c>
      <c r="O31" s="7" t="s">
        <v>255</v>
      </c>
      <c r="P31" s="9" t="s">
        <v>67</v>
      </c>
      <c r="Q31" s="9" t="s">
        <v>68</v>
      </c>
      <c r="R31" s="9" t="s">
        <v>459</v>
      </c>
    </row>
    <row r="32" spans="1:18" ht="21">
      <c r="A32" s="7">
        <v>16</v>
      </c>
      <c r="B32" s="7">
        <v>1</v>
      </c>
      <c r="C32" s="8" t="s">
        <v>1274</v>
      </c>
      <c r="D32" s="8" t="s">
        <v>155</v>
      </c>
      <c r="E32" s="9" t="s">
        <v>1276</v>
      </c>
      <c r="F32" s="9" t="s">
        <v>64</v>
      </c>
      <c r="G32" s="7">
        <v>876</v>
      </c>
      <c r="H32" s="7" t="s">
        <v>92</v>
      </c>
      <c r="I32" s="9">
        <v>1</v>
      </c>
      <c r="J32" s="9">
        <v>78401360000</v>
      </c>
      <c r="K32" s="9" t="s">
        <v>66</v>
      </c>
      <c r="L32" s="10">
        <v>3524</v>
      </c>
      <c r="M32" s="7" t="s">
        <v>122</v>
      </c>
      <c r="N32" s="7" t="s">
        <v>255</v>
      </c>
      <c r="O32" s="7" t="s">
        <v>255</v>
      </c>
      <c r="P32" s="9" t="s">
        <v>67</v>
      </c>
      <c r="Q32" s="9" t="s">
        <v>68</v>
      </c>
      <c r="R32" s="9" t="s">
        <v>1372</v>
      </c>
    </row>
    <row r="33" spans="1:18" ht="21">
      <c r="A33" s="7">
        <v>17</v>
      </c>
      <c r="B33" s="7">
        <v>1</v>
      </c>
      <c r="C33" s="8" t="s">
        <v>1274</v>
      </c>
      <c r="D33" s="8" t="s">
        <v>155</v>
      </c>
      <c r="E33" s="9" t="s">
        <v>1277</v>
      </c>
      <c r="F33" s="9" t="s">
        <v>64</v>
      </c>
      <c r="G33" s="7">
        <v>876</v>
      </c>
      <c r="H33" s="7" t="s">
        <v>92</v>
      </c>
      <c r="I33" s="9">
        <v>1</v>
      </c>
      <c r="J33" s="9">
        <v>78401360000</v>
      </c>
      <c r="K33" s="9" t="s">
        <v>66</v>
      </c>
      <c r="L33" s="10">
        <v>7647</v>
      </c>
      <c r="M33" s="7" t="s">
        <v>122</v>
      </c>
      <c r="N33" s="7" t="s">
        <v>255</v>
      </c>
      <c r="O33" s="7" t="s">
        <v>255</v>
      </c>
      <c r="P33" s="9" t="s">
        <v>67</v>
      </c>
      <c r="Q33" s="9" t="s">
        <v>68</v>
      </c>
      <c r="R33" s="9" t="s">
        <v>1374</v>
      </c>
    </row>
    <row r="34" spans="1:18" ht="21">
      <c r="A34" s="7">
        <v>18</v>
      </c>
      <c r="B34" s="7">
        <v>1</v>
      </c>
      <c r="C34" s="8" t="s">
        <v>1278</v>
      </c>
      <c r="D34" s="7">
        <v>1422111</v>
      </c>
      <c r="E34" s="9" t="s">
        <v>1279</v>
      </c>
      <c r="F34" s="9" t="s">
        <v>64</v>
      </c>
      <c r="G34" s="7">
        <v>168</v>
      </c>
      <c r="H34" s="7" t="s">
        <v>599</v>
      </c>
      <c r="I34" s="9">
        <v>1</v>
      </c>
      <c r="J34" s="9">
        <v>78401360000</v>
      </c>
      <c r="K34" s="9" t="s">
        <v>66</v>
      </c>
      <c r="L34" s="10">
        <v>5717.48</v>
      </c>
      <c r="M34" s="7" t="s">
        <v>246</v>
      </c>
      <c r="N34" s="7" t="s">
        <v>129</v>
      </c>
      <c r="O34" s="7" t="s">
        <v>123</v>
      </c>
      <c r="P34" s="9" t="s">
        <v>182</v>
      </c>
      <c r="Q34" s="9" t="s">
        <v>77</v>
      </c>
      <c r="R34" s="9" t="s">
        <v>1375</v>
      </c>
    </row>
    <row r="35" spans="1:18" ht="21">
      <c r="A35" s="7">
        <v>21</v>
      </c>
      <c r="B35" s="7">
        <v>1</v>
      </c>
      <c r="C35" s="8" t="s">
        <v>172</v>
      </c>
      <c r="D35" s="7">
        <v>2429179</v>
      </c>
      <c r="E35" s="9" t="s">
        <v>1280</v>
      </c>
      <c r="F35" s="9" t="s">
        <v>76</v>
      </c>
      <c r="G35" s="7">
        <v>168</v>
      </c>
      <c r="H35" s="7" t="s">
        <v>599</v>
      </c>
      <c r="I35" s="9">
        <v>1</v>
      </c>
      <c r="J35" s="9">
        <v>78401360000</v>
      </c>
      <c r="K35" s="9" t="s">
        <v>66</v>
      </c>
      <c r="L35" s="10">
        <v>1117.56</v>
      </c>
      <c r="M35" s="7" t="s">
        <v>125</v>
      </c>
      <c r="N35" s="7" t="s">
        <v>131</v>
      </c>
      <c r="O35" s="7" t="s">
        <v>123</v>
      </c>
      <c r="P35" s="9" t="s">
        <v>67</v>
      </c>
      <c r="Q35" s="9" t="s">
        <v>68</v>
      </c>
      <c r="R35" s="9" t="s">
        <v>1376</v>
      </c>
    </row>
    <row r="36" spans="1:18" ht="21">
      <c r="A36" s="7">
        <v>24</v>
      </c>
      <c r="B36" s="7">
        <v>1</v>
      </c>
      <c r="C36" s="8" t="s">
        <v>1281</v>
      </c>
      <c r="D36" s="7">
        <v>2101030</v>
      </c>
      <c r="E36" s="9" t="s">
        <v>1282</v>
      </c>
      <c r="F36" s="9" t="s">
        <v>64</v>
      </c>
      <c r="G36" s="7">
        <v>778</v>
      </c>
      <c r="H36" s="7" t="s">
        <v>1283</v>
      </c>
      <c r="I36" s="9">
        <v>1</v>
      </c>
      <c r="J36" s="9">
        <v>78401360000</v>
      </c>
      <c r="K36" s="9" t="s">
        <v>66</v>
      </c>
      <c r="L36" s="10">
        <v>1275</v>
      </c>
      <c r="M36" s="7" t="s">
        <v>133</v>
      </c>
      <c r="N36" s="7" t="s">
        <v>133</v>
      </c>
      <c r="O36" s="7" t="s">
        <v>123</v>
      </c>
      <c r="P36" s="9" t="s">
        <v>213</v>
      </c>
      <c r="Q36" s="9" t="s">
        <v>77</v>
      </c>
      <c r="R36" s="9" t="s">
        <v>1377</v>
      </c>
    </row>
    <row r="37" spans="1:18" ht="21">
      <c r="A37" s="7">
        <v>24</v>
      </c>
      <c r="B37" s="7">
        <v>2</v>
      </c>
      <c r="C37" s="8" t="s">
        <v>1281</v>
      </c>
      <c r="D37" s="7">
        <v>2101030</v>
      </c>
      <c r="E37" s="9" t="s">
        <v>1284</v>
      </c>
      <c r="F37" s="9" t="s">
        <v>64</v>
      </c>
      <c r="G37" s="7">
        <v>778</v>
      </c>
      <c r="H37" s="7" t="s">
        <v>1283</v>
      </c>
      <c r="I37" s="9">
        <v>1</v>
      </c>
      <c r="J37" s="9">
        <v>78401360000</v>
      </c>
      <c r="K37" s="9" t="s">
        <v>66</v>
      </c>
      <c r="L37" s="10">
        <v>2500</v>
      </c>
      <c r="M37" s="7" t="s">
        <v>131</v>
      </c>
      <c r="N37" s="7" t="s">
        <v>133</v>
      </c>
      <c r="O37" s="7" t="s">
        <v>123</v>
      </c>
      <c r="P37" s="9" t="s">
        <v>213</v>
      </c>
      <c r="Q37" s="9" t="s">
        <v>77</v>
      </c>
      <c r="R37" s="9" t="s">
        <v>1378</v>
      </c>
    </row>
    <row r="38" spans="1:18" ht="21">
      <c r="A38" s="7">
        <v>25</v>
      </c>
      <c r="B38" s="7">
        <v>1</v>
      </c>
      <c r="C38" s="8" t="s">
        <v>374</v>
      </c>
      <c r="D38" s="7">
        <v>2000000</v>
      </c>
      <c r="E38" s="9" t="s">
        <v>1285</v>
      </c>
      <c r="F38" s="9" t="s">
        <v>64</v>
      </c>
      <c r="G38" s="7">
        <v>778</v>
      </c>
      <c r="H38" s="7" t="s">
        <v>1283</v>
      </c>
      <c r="I38" s="9">
        <v>1</v>
      </c>
      <c r="J38" s="9">
        <v>78401360000</v>
      </c>
      <c r="K38" s="9" t="s">
        <v>66</v>
      </c>
      <c r="L38" s="10">
        <v>405</v>
      </c>
      <c r="M38" s="7" t="s">
        <v>131</v>
      </c>
      <c r="N38" s="7" t="s">
        <v>131</v>
      </c>
      <c r="O38" s="7" t="s">
        <v>123</v>
      </c>
      <c r="P38" s="9" t="s">
        <v>213</v>
      </c>
      <c r="Q38" s="9" t="s">
        <v>77</v>
      </c>
      <c r="R38" s="9" t="s">
        <v>1379</v>
      </c>
    </row>
    <row r="39" spans="1:18" ht="21">
      <c r="A39" s="7">
        <v>26</v>
      </c>
      <c r="B39" s="7">
        <v>1</v>
      </c>
      <c r="C39" s="8" t="s">
        <v>706</v>
      </c>
      <c r="D39" s="7">
        <v>4100000</v>
      </c>
      <c r="E39" s="9" t="s">
        <v>1286</v>
      </c>
      <c r="F39" s="9" t="s">
        <v>76</v>
      </c>
      <c r="G39" s="7">
        <v>796</v>
      </c>
      <c r="H39" s="7" t="s">
        <v>65</v>
      </c>
      <c r="I39" s="9">
        <v>1</v>
      </c>
      <c r="J39" s="9">
        <v>78401360000</v>
      </c>
      <c r="K39" s="9" t="s">
        <v>66</v>
      </c>
      <c r="L39" s="10">
        <v>800</v>
      </c>
      <c r="M39" s="7" t="s">
        <v>131</v>
      </c>
      <c r="N39" s="7" t="s">
        <v>131</v>
      </c>
      <c r="O39" s="7" t="s">
        <v>123</v>
      </c>
      <c r="P39" s="9" t="s">
        <v>213</v>
      </c>
      <c r="Q39" s="9" t="s">
        <v>77</v>
      </c>
      <c r="R39" s="9" t="s">
        <v>1380</v>
      </c>
    </row>
    <row r="40" spans="1:18" ht="21">
      <c r="A40" s="7">
        <v>26</v>
      </c>
      <c r="B40" s="7">
        <v>2</v>
      </c>
      <c r="C40" s="8" t="s">
        <v>706</v>
      </c>
      <c r="D40" s="7">
        <v>4100000</v>
      </c>
      <c r="E40" s="9" t="s">
        <v>1287</v>
      </c>
      <c r="F40" s="9" t="s">
        <v>64</v>
      </c>
      <c r="G40" s="7">
        <v>796</v>
      </c>
      <c r="H40" s="7" t="s">
        <v>65</v>
      </c>
      <c r="I40" s="9">
        <v>1</v>
      </c>
      <c r="J40" s="9">
        <v>78401360000</v>
      </c>
      <c r="K40" s="9" t="s">
        <v>66</v>
      </c>
      <c r="L40" s="10">
        <v>586</v>
      </c>
      <c r="M40" s="7" t="s">
        <v>133</v>
      </c>
      <c r="N40" s="7" t="s">
        <v>135</v>
      </c>
      <c r="O40" s="7" t="s">
        <v>123</v>
      </c>
      <c r="P40" s="9" t="s">
        <v>213</v>
      </c>
      <c r="Q40" s="9" t="s">
        <v>77</v>
      </c>
      <c r="R40" s="9" t="s">
        <v>1381</v>
      </c>
    </row>
    <row r="41" spans="1:18" ht="21">
      <c r="A41" s="7">
        <v>39</v>
      </c>
      <c r="B41" s="7">
        <v>1</v>
      </c>
      <c r="C41" s="8" t="s">
        <v>1288</v>
      </c>
      <c r="D41" s="7">
        <v>3699120</v>
      </c>
      <c r="E41" s="9" t="s">
        <v>1289</v>
      </c>
      <c r="F41" s="9" t="s">
        <v>64</v>
      </c>
      <c r="G41" s="7">
        <v>796</v>
      </c>
      <c r="H41" s="7" t="s">
        <v>65</v>
      </c>
      <c r="I41" s="9">
        <v>1</v>
      </c>
      <c r="J41" s="9">
        <v>78401360000</v>
      </c>
      <c r="K41" s="9" t="s">
        <v>66</v>
      </c>
      <c r="L41" s="10">
        <v>335</v>
      </c>
      <c r="M41" s="7" t="s">
        <v>131</v>
      </c>
      <c r="N41" s="7" t="s">
        <v>135</v>
      </c>
      <c r="O41" s="7" t="s">
        <v>123</v>
      </c>
      <c r="P41" s="9" t="s">
        <v>213</v>
      </c>
      <c r="Q41" s="9" t="s">
        <v>77</v>
      </c>
      <c r="R41" s="9" t="s">
        <v>1382</v>
      </c>
    </row>
    <row r="42" spans="1:18" ht="21">
      <c r="A42" s="7">
        <v>40</v>
      </c>
      <c r="B42" s="7">
        <v>1</v>
      </c>
      <c r="C42" s="8" t="s">
        <v>1290</v>
      </c>
      <c r="D42" s="7">
        <v>2100000</v>
      </c>
      <c r="E42" s="9" t="s">
        <v>1291</v>
      </c>
      <c r="F42" s="9" t="s">
        <v>76</v>
      </c>
      <c r="G42" s="7">
        <v>796</v>
      </c>
      <c r="H42" s="7" t="s">
        <v>65</v>
      </c>
      <c r="I42" s="9">
        <v>1</v>
      </c>
      <c r="J42" s="9">
        <v>78401360000</v>
      </c>
      <c r="K42" s="9" t="s">
        <v>66</v>
      </c>
      <c r="L42" s="10">
        <v>500</v>
      </c>
      <c r="M42" s="7" t="s">
        <v>129</v>
      </c>
      <c r="N42" s="7" t="s">
        <v>129</v>
      </c>
      <c r="O42" s="7" t="s">
        <v>123</v>
      </c>
      <c r="P42" s="9" t="s">
        <v>213</v>
      </c>
      <c r="Q42" s="9" t="s">
        <v>77</v>
      </c>
      <c r="R42" s="9" t="s">
        <v>1383</v>
      </c>
    </row>
    <row r="43" spans="1:18" ht="21">
      <c r="A43" s="7">
        <v>41</v>
      </c>
      <c r="B43" s="7">
        <v>1</v>
      </c>
      <c r="C43" s="8" t="s">
        <v>1292</v>
      </c>
      <c r="D43" s="7">
        <v>21</v>
      </c>
      <c r="E43" s="9" t="s">
        <v>1293</v>
      </c>
      <c r="F43" s="9" t="s">
        <v>64</v>
      </c>
      <c r="G43" s="7">
        <v>796</v>
      </c>
      <c r="H43" s="7" t="s">
        <v>65</v>
      </c>
      <c r="I43" s="9">
        <v>1</v>
      </c>
      <c r="J43" s="9">
        <v>78401360000</v>
      </c>
      <c r="K43" s="9" t="s">
        <v>66</v>
      </c>
      <c r="L43" s="10">
        <v>500</v>
      </c>
      <c r="M43" s="7" t="s">
        <v>133</v>
      </c>
      <c r="N43" s="7" t="s">
        <v>133</v>
      </c>
      <c r="O43" s="7" t="s">
        <v>247</v>
      </c>
      <c r="P43" s="9" t="s">
        <v>213</v>
      </c>
      <c r="Q43" s="9" t="s">
        <v>77</v>
      </c>
      <c r="R43" s="9" t="s">
        <v>1384</v>
      </c>
    </row>
    <row r="44" spans="1:18" ht="21">
      <c r="A44" s="7">
        <v>42</v>
      </c>
      <c r="B44" s="7">
        <v>1</v>
      </c>
      <c r="C44" s="8" t="s">
        <v>706</v>
      </c>
      <c r="D44" s="7">
        <v>4110100</v>
      </c>
      <c r="E44" s="9" t="s">
        <v>1294</v>
      </c>
      <c r="F44" s="9" t="s">
        <v>76</v>
      </c>
      <c r="G44" s="7">
        <v>796</v>
      </c>
      <c r="H44" s="7" t="s">
        <v>65</v>
      </c>
      <c r="I44" s="9">
        <v>1</v>
      </c>
      <c r="J44" s="9">
        <v>78401360000</v>
      </c>
      <c r="K44" s="9" t="s">
        <v>66</v>
      </c>
      <c r="L44" s="10">
        <v>600</v>
      </c>
      <c r="M44" s="7" t="s">
        <v>131</v>
      </c>
      <c r="N44" s="7" t="s">
        <v>135</v>
      </c>
      <c r="O44" s="7" t="s">
        <v>249</v>
      </c>
      <c r="P44" s="9" t="s">
        <v>213</v>
      </c>
      <c r="Q44" s="9" t="s">
        <v>77</v>
      </c>
      <c r="R44" s="9" t="s">
        <v>1385</v>
      </c>
    </row>
    <row r="45" spans="1:18" ht="25.5" customHeight="1">
      <c r="A45" s="7">
        <v>43</v>
      </c>
      <c r="B45" s="7">
        <v>1</v>
      </c>
      <c r="C45" s="8" t="s">
        <v>1295</v>
      </c>
      <c r="D45" s="7">
        <v>2022</v>
      </c>
      <c r="E45" s="9" t="s">
        <v>1296</v>
      </c>
      <c r="F45" s="9" t="s">
        <v>64</v>
      </c>
      <c r="G45" s="7">
        <v>796</v>
      </c>
      <c r="H45" s="7" t="s">
        <v>65</v>
      </c>
      <c r="I45" s="9">
        <v>1</v>
      </c>
      <c r="J45" s="9">
        <v>78401360000</v>
      </c>
      <c r="K45" s="9" t="s">
        <v>66</v>
      </c>
      <c r="L45" s="10">
        <v>300</v>
      </c>
      <c r="M45" s="7" t="s">
        <v>126</v>
      </c>
      <c r="N45" s="7" t="s">
        <v>123</v>
      </c>
      <c r="O45" s="7" t="s">
        <v>130</v>
      </c>
      <c r="P45" s="9" t="s">
        <v>213</v>
      </c>
      <c r="Q45" s="9" t="s">
        <v>77</v>
      </c>
      <c r="R45" s="9"/>
    </row>
    <row r="46" spans="1:18" ht="21">
      <c r="A46" s="7">
        <v>44</v>
      </c>
      <c r="B46" s="7">
        <v>1</v>
      </c>
      <c r="C46" s="8" t="s">
        <v>1288</v>
      </c>
      <c r="D46" s="7">
        <v>3699010</v>
      </c>
      <c r="E46" s="9" t="s">
        <v>1297</v>
      </c>
      <c r="F46" s="9" t="s">
        <v>76</v>
      </c>
      <c r="G46" s="7">
        <v>796</v>
      </c>
      <c r="H46" s="7" t="s">
        <v>65</v>
      </c>
      <c r="I46" s="9">
        <v>1</v>
      </c>
      <c r="J46" s="9">
        <v>78401360000</v>
      </c>
      <c r="K46" s="9" t="s">
        <v>66</v>
      </c>
      <c r="L46" s="10">
        <v>500</v>
      </c>
      <c r="M46" s="7" t="s">
        <v>135</v>
      </c>
      <c r="N46" s="7" t="s">
        <v>121</v>
      </c>
      <c r="O46" s="7" t="s">
        <v>254</v>
      </c>
      <c r="P46" s="9" t="s">
        <v>213</v>
      </c>
      <c r="Q46" s="9" t="s">
        <v>77</v>
      </c>
      <c r="R46" s="9" t="s">
        <v>1386</v>
      </c>
    </row>
    <row r="47" spans="1:18" ht="21">
      <c r="A47" s="7">
        <v>45</v>
      </c>
      <c r="B47" s="7">
        <v>1</v>
      </c>
      <c r="C47" s="8" t="s">
        <v>1298</v>
      </c>
      <c r="D47" s="7">
        <v>2410000</v>
      </c>
      <c r="E47" s="9" t="s">
        <v>1299</v>
      </c>
      <c r="F47" s="9" t="s">
        <v>64</v>
      </c>
      <c r="G47" s="7">
        <v>876</v>
      </c>
      <c r="H47" s="7" t="s">
        <v>92</v>
      </c>
      <c r="I47" s="9">
        <v>1</v>
      </c>
      <c r="J47" s="9">
        <v>78401360000</v>
      </c>
      <c r="K47" s="9" t="s">
        <v>66</v>
      </c>
      <c r="L47" s="10">
        <v>94103.7</v>
      </c>
      <c r="M47" s="7" t="s">
        <v>124</v>
      </c>
      <c r="N47" s="7" t="s">
        <v>125</v>
      </c>
      <c r="O47" s="7" t="s">
        <v>123</v>
      </c>
      <c r="P47" s="9" t="s">
        <v>67</v>
      </c>
      <c r="Q47" s="9" t="s">
        <v>68</v>
      </c>
      <c r="R47" s="9" t="s">
        <v>1387</v>
      </c>
    </row>
    <row r="48" spans="1:18" ht="52.5">
      <c r="A48" s="7">
        <v>45</v>
      </c>
      <c r="B48" s="7">
        <v>2</v>
      </c>
      <c r="C48" s="8" t="s">
        <v>902</v>
      </c>
      <c r="D48" s="7">
        <v>2400000</v>
      </c>
      <c r="E48" s="9" t="s">
        <v>1389</v>
      </c>
      <c r="F48" s="9" t="s">
        <v>64</v>
      </c>
      <c r="G48" s="7">
        <v>876</v>
      </c>
      <c r="H48" s="7" t="s">
        <v>92</v>
      </c>
      <c r="I48" s="9">
        <v>1</v>
      </c>
      <c r="J48" s="9">
        <v>78401360000</v>
      </c>
      <c r="K48" s="9" t="s">
        <v>66</v>
      </c>
      <c r="L48" s="10">
        <v>43739.72</v>
      </c>
      <c r="M48" s="7" t="s">
        <v>129</v>
      </c>
      <c r="N48" s="7" t="s">
        <v>125</v>
      </c>
      <c r="O48" s="7" t="s">
        <v>123</v>
      </c>
      <c r="P48" s="9" t="s">
        <v>67</v>
      </c>
      <c r="Q48" s="9" t="s">
        <v>68</v>
      </c>
      <c r="R48" s="9" t="s">
        <v>1388</v>
      </c>
    </row>
    <row r="49" spans="1:18" ht="21">
      <c r="A49" s="7">
        <v>46</v>
      </c>
      <c r="B49" s="7">
        <v>1</v>
      </c>
      <c r="C49" s="8" t="s">
        <v>187</v>
      </c>
      <c r="D49" s="8" t="s">
        <v>1300</v>
      </c>
      <c r="E49" s="9" t="s">
        <v>1301</v>
      </c>
      <c r="F49" s="9" t="s">
        <v>64</v>
      </c>
      <c r="G49" s="7">
        <v>876</v>
      </c>
      <c r="H49" s="7" t="s">
        <v>92</v>
      </c>
      <c r="I49" s="9">
        <v>1</v>
      </c>
      <c r="J49" s="9">
        <v>78401360000</v>
      </c>
      <c r="K49" s="9" t="s">
        <v>66</v>
      </c>
      <c r="L49" s="10">
        <v>15954.8</v>
      </c>
      <c r="M49" s="7" t="s">
        <v>131</v>
      </c>
      <c r="N49" s="7" t="s">
        <v>133</v>
      </c>
      <c r="O49" s="7" t="s">
        <v>123</v>
      </c>
      <c r="P49" s="9" t="s">
        <v>67</v>
      </c>
      <c r="Q49" s="9" t="s">
        <v>68</v>
      </c>
      <c r="R49" s="9" t="s">
        <v>1390</v>
      </c>
    </row>
    <row r="50" spans="1:18" ht="21">
      <c r="A50" s="7">
        <v>47</v>
      </c>
      <c r="B50" s="7">
        <v>1</v>
      </c>
      <c r="C50" s="8" t="s">
        <v>1302</v>
      </c>
      <c r="D50" s="8" t="s">
        <v>1303</v>
      </c>
      <c r="E50" s="9" t="s">
        <v>1304</v>
      </c>
      <c r="F50" s="9" t="s">
        <v>64</v>
      </c>
      <c r="G50" s="7">
        <v>876</v>
      </c>
      <c r="H50" s="7" t="s">
        <v>92</v>
      </c>
      <c r="I50" s="9">
        <v>1</v>
      </c>
      <c r="J50" s="9">
        <v>78401360000</v>
      </c>
      <c r="K50" s="9" t="s">
        <v>66</v>
      </c>
      <c r="L50" s="10">
        <v>650</v>
      </c>
      <c r="M50" s="7" t="s">
        <v>135</v>
      </c>
      <c r="N50" s="7" t="s">
        <v>135</v>
      </c>
      <c r="O50" s="7" t="s">
        <v>123</v>
      </c>
      <c r="P50" s="9" t="s">
        <v>67</v>
      </c>
      <c r="Q50" s="9" t="s">
        <v>68</v>
      </c>
      <c r="R50" s="9" t="s">
        <v>1391</v>
      </c>
    </row>
    <row r="51" spans="1:18" ht="21">
      <c r="A51" s="7">
        <v>47</v>
      </c>
      <c r="B51" s="7">
        <v>2</v>
      </c>
      <c r="C51" s="8" t="s">
        <v>1302</v>
      </c>
      <c r="D51" s="8" t="s">
        <v>1303</v>
      </c>
      <c r="E51" s="9" t="s">
        <v>1305</v>
      </c>
      <c r="F51" s="9" t="s">
        <v>64</v>
      </c>
      <c r="G51" s="7">
        <v>876</v>
      </c>
      <c r="H51" s="7" t="s">
        <v>92</v>
      </c>
      <c r="I51" s="9">
        <v>1</v>
      </c>
      <c r="J51" s="9">
        <v>78401360000</v>
      </c>
      <c r="K51" s="9" t="s">
        <v>66</v>
      </c>
      <c r="L51" s="10">
        <v>380</v>
      </c>
      <c r="M51" s="7" t="s">
        <v>135</v>
      </c>
      <c r="N51" s="7" t="s">
        <v>135</v>
      </c>
      <c r="O51" s="7" t="s">
        <v>123</v>
      </c>
      <c r="P51" s="9" t="s">
        <v>67</v>
      </c>
      <c r="Q51" s="9" t="s">
        <v>68</v>
      </c>
      <c r="R51" s="9" t="s">
        <v>1394</v>
      </c>
    </row>
    <row r="52" spans="1:18" ht="21">
      <c r="A52" s="7">
        <v>47</v>
      </c>
      <c r="B52" s="7">
        <v>3</v>
      </c>
      <c r="C52" s="8" t="s">
        <v>1302</v>
      </c>
      <c r="D52" s="8" t="s">
        <v>1303</v>
      </c>
      <c r="E52" s="9" t="s">
        <v>1306</v>
      </c>
      <c r="F52" s="9" t="s">
        <v>64</v>
      </c>
      <c r="G52" s="7">
        <v>876</v>
      </c>
      <c r="H52" s="7" t="s">
        <v>92</v>
      </c>
      <c r="I52" s="9">
        <v>1</v>
      </c>
      <c r="J52" s="9">
        <v>78401360000</v>
      </c>
      <c r="K52" s="9" t="s">
        <v>66</v>
      </c>
      <c r="L52" s="10">
        <v>660</v>
      </c>
      <c r="M52" s="7" t="s">
        <v>131</v>
      </c>
      <c r="N52" s="7" t="s">
        <v>133</v>
      </c>
      <c r="O52" s="7" t="s">
        <v>123</v>
      </c>
      <c r="P52" s="9" t="s">
        <v>67</v>
      </c>
      <c r="Q52" s="9" t="s">
        <v>68</v>
      </c>
      <c r="R52" s="9" t="s">
        <v>1393</v>
      </c>
    </row>
    <row r="53" spans="1:18" ht="21">
      <c r="A53" s="7">
        <v>47</v>
      </c>
      <c r="B53" s="7">
        <v>4</v>
      </c>
      <c r="C53" s="8" t="s">
        <v>1302</v>
      </c>
      <c r="D53" s="8" t="s">
        <v>1303</v>
      </c>
      <c r="E53" s="9" t="s">
        <v>1307</v>
      </c>
      <c r="F53" s="9" t="s">
        <v>64</v>
      </c>
      <c r="G53" s="7">
        <v>876</v>
      </c>
      <c r="H53" s="7" t="s">
        <v>92</v>
      </c>
      <c r="I53" s="9">
        <v>1</v>
      </c>
      <c r="J53" s="9">
        <v>78401360000</v>
      </c>
      <c r="K53" s="9" t="s">
        <v>66</v>
      </c>
      <c r="L53" s="10">
        <v>925</v>
      </c>
      <c r="M53" s="7" t="s">
        <v>121</v>
      </c>
      <c r="N53" s="7" t="s">
        <v>122</v>
      </c>
      <c r="O53" s="7" t="s">
        <v>123</v>
      </c>
      <c r="P53" s="9" t="s">
        <v>67</v>
      </c>
      <c r="Q53" s="9" t="s">
        <v>68</v>
      </c>
      <c r="R53" s="9" t="s">
        <v>1395</v>
      </c>
    </row>
    <row r="54" spans="1:18" ht="21">
      <c r="A54" s="7">
        <v>48</v>
      </c>
      <c r="B54" s="7">
        <v>1</v>
      </c>
      <c r="C54" s="8" t="s">
        <v>1308</v>
      </c>
      <c r="D54" s="8" t="s">
        <v>1309</v>
      </c>
      <c r="E54" s="9" t="s">
        <v>1310</v>
      </c>
      <c r="F54" s="9" t="s">
        <v>64</v>
      </c>
      <c r="G54" s="7">
        <v>876</v>
      </c>
      <c r="H54" s="7" t="s">
        <v>92</v>
      </c>
      <c r="I54" s="9">
        <v>1</v>
      </c>
      <c r="J54" s="9">
        <v>78401360000</v>
      </c>
      <c r="K54" s="9" t="s">
        <v>66</v>
      </c>
      <c r="L54" s="10">
        <v>44000</v>
      </c>
      <c r="M54" s="7" t="s">
        <v>131</v>
      </c>
      <c r="N54" s="7" t="s">
        <v>133</v>
      </c>
      <c r="O54" s="7" t="s">
        <v>130</v>
      </c>
      <c r="P54" s="9" t="s">
        <v>67</v>
      </c>
      <c r="Q54" s="9" t="s">
        <v>68</v>
      </c>
      <c r="R54" s="9" t="s">
        <v>1396</v>
      </c>
    </row>
    <row r="55" spans="1:1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 t="s">
        <v>70</v>
      </c>
      <c r="L55" s="12">
        <f>SUM(L26:L54)</f>
        <v>238193.16999999998</v>
      </c>
      <c r="M55" s="11"/>
      <c r="N55" s="11"/>
      <c r="O55" s="11"/>
      <c r="P55" s="11"/>
      <c r="Q55" s="11"/>
      <c r="R55" s="11"/>
    </row>
    <row r="56" spans="1:18" ht="21">
      <c r="A56" s="7">
        <v>14</v>
      </c>
      <c r="B56" s="7">
        <v>1</v>
      </c>
      <c r="C56" s="8" t="s">
        <v>1274</v>
      </c>
      <c r="D56" s="8" t="s">
        <v>155</v>
      </c>
      <c r="E56" s="9" t="s">
        <v>1311</v>
      </c>
      <c r="F56" s="9" t="s">
        <v>64</v>
      </c>
      <c r="G56" s="7">
        <v>876</v>
      </c>
      <c r="H56" s="7" t="s">
        <v>92</v>
      </c>
      <c r="I56" s="9">
        <v>1</v>
      </c>
      <c r="J56" s="9">
        <v>78401360000</v>
      </c>
      <c r="K56" s="9" t="s">
        <v>73</v>
      </c>
      <c r="L56" s="10">
        <v>5475</v>
      </c>
      <c r="M56" s="7" t="s">
        <v>122</v>
      </c>
      <c r="N56" s="7" t="s">
        <v>255</v>
      </c>
      <c r="O56" s="7" t="s">
        <v>255</v>
      </c>
      <c r="P56" s="9" t="s">
        <v>67</v>
      </c>
      <c r="Q56" s="9" t="s">
        <v>68</v>
      </c>
      <c r="R56" s="9" t="s">
        <v>1372</v>
      </c>
    </row>
    <row r="57" spans="1:18" ht="21">
      <c r="A57" s="7">
        <v>1003</v>
      </c>
      <c r="B57" s="7">
        <v>1</v>
      </c>
      <c r="C57" s="8" t="s">
        <v>902</v>
      </c>
      <c r="D57" s="7">
        <v>2429422</v>
      </c>
      <c r="E57" s="9" t="s">
        <v>1312</v>
      </c>
      <c r="F57" s="9" t="s">
        <v>64</v>
      </c>
      <c r="G57" s="7">
        <v>166</v>
      </c>
      <c r="H57" s="7" t="s">
        <v>1313</v>
      </c>
      <c r="I57" s="9">
        <v>1</v>
      </c>
      <c r="J57" s="9">
        <v>78401360000</v>
      </c>
      <c r="K57" s="9" t="s">
        <v>73</v>
      </c>
      <c r="L57" s="10">
        <v>243.25</v>
      </c>
      <c r="M57" s="7" t="s">
        <v>124</v>
      </c>
      <c r="N57" s="7" t="s">
        <v>124</v>
      </c>
      <c r="O57" s="7" t="s">
        <v>123</v>
      </c>
      <c r="P57" s="9" t="s">
        <v>67</v>
      </c>
      <c r="Q57" s="9" t="s">
        <v>68</v>
      </c>
      <c r="R57" s="9" t="s">
        <v>1397</v>
      </c>
    </row>
    <row r="58" spans="1:18" ht="21">
      <c r="A58" s="7">
        <v>1009</v>
      </c>
      <c r="B58" s="7">
        <v>1</v>
      </c>
      <c r="C58" s="8" t="s">
        <v>187</v>
      </c>
      <c r="D58" s="7">
        <v>2320020</v>
      </c>
      <c r="E58" s="9" t="s">
        <v>1314</v>
      </c>
      <c r="F58" s="9" t="s">
        <v>76</v>
      </c>
      <c r="G58" s="7">
        <v>112</v>
      </c>
      <c r="H58" s="7" t="s">
        <v>1315</v>
      </c>
      <c r="I58" s="9">
        <v>1</v>
      </c>
      <c r="J58" s="9">
        <v>78401360000</v>
      </c>
      <c r="K58" s="9" t="s">
        <v>73</v>
      </c>
      <c r="L58" s="10">
        <v>5296.1</v>
      </c>
      <c r="M58" s="7" t="s">
        <v>129</v>
      </c>
      <c r="N58" s="7" t="s">
        <v>129</v>
      </c>
      <c r="O58" s="7" t="s">
        <v>123</v>
      </c>
      <c r="P58" s="9" t="s">
        <v>67</v>
      </c>
      <c r="Q58" s="9" t="s">
        <v>68</v>
      </c>
      <c r="R58" s="9" t="s">
        <v>1398</v>
      </c>
    </row>
    <row r="59" spans="1:18" ht="21">
      <c r="A59" s="7">
        <v>1009</v>
      </c>
      <c r="B59" s="7">
        <v>2</v>
      </c>
      <c r="C59" s="8" t="s">
        <v>1316</v>
      </c>
      <c r="D59" s="8" t="s">
        <v>611</v>
      </c>
      <c r="E59" s="9" t="s">
        <v>1317</v>
      </c>
      <c r="F59" s="9" t="s">
        <v>76</v>
      </c>
      <c r="G59" s="7">
        <v>876</v>
      </c>
      <c r="H59" s="7" t="s">
        <v>92</v>
      </c>
      <c r="I59" s="9">
        <v>1</v>
      </c>
      <c r="J59" s="9">
        <v>78401360000</v>
      </c>
      <c r="K59" s="9" t="s">
        <v>73</v>
      </c>
      <c r="L59" s="10">
        <v>2648</v>
      </c>
      <c r="M59" s="7" t="s">
        <v>255</v>
      </c>
      <c r="N59" s="7" t="s">
        <v>126</v>
      </c>
      <c r="O59" s="7" t="s">
        <v>130</v>
      </c>
      <c r="P59" s="9" t="s">
        <v>67</v>
      </c>
      <c r="Q59" s="9" t="s">
        <v>68</v>
      </c>
      <c r="R59" s="9" t="s">
        <v>1399</v>
      </c>
    </row>
    <row r="60" spans="1:18" ht="21">
      <c r="A60" s="7">
        <v>1010</v>
      </c>
      <c r="B60" s="7">
        <v>1</v>
      </c>
      <c r="C60" s="8" t="s">
        <v>187</v>
      </c>
      <c r="D60" s="7">
        <v>2320020</v>
      </c>
      <c r="E60" s="9" t="s">
        <v>1318</v>
      </c>
      <c r="F60" s="9" t="s">
        <v>76</v>
      </c>
      <c r="G60" s="7">
        <v>112</v>
      </c>
      <c r="H60" s="7" t="s">
        <v>1315</v>
      </c>
      <c r="I60" s="9">
        <v>1</v>
      </c>
      <c r="J60" s="9">
        <v>78401360000</v>
      </c>
      <c r="K60" s="9" t="s">
        <v>73</v>
      </c>
      <c r="L60" s="10">
        <v>3022.8</v>
      </c>
      <c r="M60" s="7" t="s">
        <v>129</v>
      </c>
      <c r="N60" s="7" t="s">
        <v>129</v>
      </c>
      <c r="O60" s="7" t="s">
        <v>123</v>
      </c>
      <c r="P60" s="9" t="s">
        <v>67</v>
      </c>
      <c r="Q60" s="9" t="s">
        <v>68</v>
      </c>
      <c r="R60" s="9" t="s">
        <v>1400</v>
      </c>
    </row>
    <row r="61" spans="1:18" ht="21">
      <c r="A61" s="7">
        <v>1013</v>
      </c>
      <c r="B61" s="7">
        <v>1</v>
      </c>
      <c r="C61" s="8" t="s">
        <v>1319</v>
      </c>
      <c r="D61" s="7">
        <v>2429</v>
      </c>
      <c r="E61" s="9" t="s">
        <v>1320</v>
      </c>
      <c r="F61" s="9" t="s">
        <v>76</v>
      </c>
      <c r="G61" s="7">
        <v>796</v>
      </c>
      <c r="H61" s="7" t="s">
        <v>65</v>
      </c>
      <c r="I61" s="9">
        <v>1</v>
      </c>
      <c r="J61" s="9">
        <v>78401360000</v>
      </c>
      <c r="K61" s="9" t="s">
        <v>73</v>
      </c>
      <c r="L61" s="10">
        <v>876</v>
      </c>
      <c r="M61" s="7" t="s">
        <v>135</v>
      </c>
      <c r="N61" s="7" t="s">
        <v>121</v>
      </c>
      <c r="O61" s="7" t="s">
        <v>123</v>
      </c>
      <c r="P61" s="9" t="s">
        <v>67</v>
      </c>
      <c r="Q61" s="9" t="s">
        <v>68</v>
      </c>
      <c r="R61" s="9" t="s">
        <v>1401</v>
      </c>
    </row>
    <row r="62" spans="1:18" ht="21">
      <c r="A62" s="7">
        <v>1014</v>
      </c>
      <c r="B62" s="7">
        <v>1</v>
      </c>
      <c r="C62" s="8" t="s">
        <v>232</v>
      </c>
      <c r="D62" s="7">
        <v>2411130</v>
      </c>
      <c r="E62" s="9" t="s">
        <v>1321</v>
      </c>
      <c r="F62" s="9" t="s">
        <v>64</v>
      </c>
      <c r="G62" s="7">
        <v>796</v>
      </c>
      <c r="H62" s="7" t="s">
        <v>65</v>
      </c>
      <c r="I62" s="9">
        <v>1</v>
      </c>
      <c r="J62" s="9">
        <v>78401360000</v>
      </c>
      <c r="K62" s="9" t="s">
        <v>73</v>
      </c>
      <c r="L62" s="10">
        <v>238</v>
      </c>
      <c r="M62" s="7" t="s">
        <v>131</v>
      </c>
      <c r="N62" s="7" t="s">
        <v>121</v>
      </c>
      <c r="O62" s="7" t="s">
        <v>123</v>
      </c>
      <c r="P62" s="9" t="s">
        <v>67</v>
      </c>
      <c r="Q62" s="9" t="s">
        <v>68</v>
      </c>
      <c r="R62" s="9" t="s">
        <v>1402</v>
      </c>
    </row>
    <row r="63" spans="1:18" ht="21">
      <c r="A63" s="7">
        <v>1016</v>
      </c>
      <c r="B63" s="7">
        <v>1</v>
      </c>
      <c r="C63" s="8" t="s">
        <v>1288</v>
      </c>
      <c r="D63" s="7">
        <v>3699000</v>
      </c>
      <c r="E63" s="9" t="s">
        <v>1322</v>
      </c>
      <c r="F63" s="9" t="s">
        <v>64</v>
      </c>
      <c r="G63" s="7">
        <v>796</v>
      </c>
      <c r="H63" s="7" t="s">
        <v>65</v>
      </c>
      <c r="I63" s="9">
        <v>1</v>
      </c>
      <c r="J63" s="9">
        <v>78401360000</v>
      </c>
      <c r="K63" s="9" t="s">
        <v>73</v>
      </c>
      <c r="L63" s="10">
        <v>888</v>
      </c>
      <c r="M63" s="7" t="s">
        <v>122</v>
      </c>
      <c r="N63" s="7" t="s">
        <v>255</v>
      </c>
      <c r="O63" s="7" t="s">
        <v>123</v>
      </c>
      <c r="P63" s="9" t="s">
        <v>1403</v>
      </c>
      <c r="Q63" s="9" t="s">
        <v>68</v>
      </c>
      <c r="R63" s="9" t="s">
        <v>1404</v>
      </c>
    </row>
    <row r="64" spans="1:18" ht="21">
      <c r="A64" s="7">
        <v>1019</v>
      </c>
      <c r="B64" s="7">
        <v>1</v>
      </c>
      <c r="C64" s="8" t="s">
        <v>629</v>
      </c>
      <c r="D64" s="8" t="s">
        <v>1323</v>
      </c>
      <c r="E64" s="9" t="s">
        <v>1324</v>
      </c>
      <c r="F64" s="9" t="s">
        <v>76</v>
      </c>
      <c r="G64" s="7">
        <v>796</v>
      </c>
      <c r="H64" s="7" t="s">
        <v>65</v>
      </c>
      <c r="I64" s="9">
        <v>1</v>
      </c>
      <c r="J64" s="9">
        <v>78401360000</v>
      </c>
      <c r="K64" s="9" t="s">
        <v>73</v>
      </c>
      <c r="L64" s="10">
        <v>1370</v>
      </c>
      <c r="M64" s="7" t="s">
        <v>126</v>
      </c>
      <c r="N64" s="7" t="s">
        <v>123</v>
      </c>
      <c r="O64" s="7" t="s">
        <v>123</v>
      </c>
      <c r="P64" s="9" t="s">
        <v>213</v>
      </c>
      <c r="Q64" s="9" t="s">
        <v>77</v>
      </c>
      <c r="R64" s="9"/>
    </row>
    <row r="65" spans="1:18" ht="31.5">
      <c r="A65" s="7">
        <v>1023</v>
      </c>
      <c r="B65" s="7">
        <v>1</v>
      </c>
      <c r="C65" s="8" t="s">
        <v>1292</v>
      </c>
      <c r="D65" s="7">
        <v>21</v>
      </c>
      <c r="E65" s="9" t="s">
        <v>1325</v>
      </c>
      <c r="F65" s="9" t="s">
        <v>76</v>
      </c>
      <c r="G65" s="7">
        <v>796</v>
      </c>
      <c r="H65" s="7" t="s">
        <v>65</v>
      </c>
      <c r="I65" s="9">
        <v>1</v>
      </c>
      <c r="J65" s="9">
        <v>78401360000</v>
      </c>
      <c r="K65" s="9" t="s">
        <v>73</v>
      </c>
      <c r="L65" s="10">
        <v>302</v>
      </c>
      <c r="M65" s="7" t="s">
        <v>131</v>
      </c>
      <c r="N65" s="7" t="s">
        <v>133</v>
      </c>
      <c r="O65" s="7" t="s">
        <v>123</v>
      </c>
      <c r="P65" s="9" t="s">
        <v>213</v>
      </c>
      <c r="Q65" s="9" t="s">
        <v>77</v>
      </c>
      <c r="R65" s="9" t="s">
        <v>1405</v>
      </c>
    </row>
    <row r="66" spans="1:18" ht="31.5">
      <c r="A66" s="7">
        <v>1024</v>
      </c>
      <c r="B66" s="7">
        <v>1</v>
      </c>
      <c r="C66" s="8" t="s">
        <v>222</v>
      </c>
      <c r="D66" s="8" t="s">
        <v>155</v>
      </c>
      <c r="E66" s="9" t="s">
        <v>1326</v>
      </c>
      <c r="F66" s="9" t="s">
        <v>76</v>
      </c>
      <c r="G66" s="7">
        <v>876</v>
      </c>
      <c r="H66" s="7" t="s">
        <v>92</v>
      </c>
      <c r="I66" s="9">
        <v>1</v>
      </c>
      <c r="J66" s="9">
        <v>78401360000</v>
      </c>
      <c r="K66" s="9" t="s">
        <v>73</v>
      </c>
      <c r="L66" s="10">
        <v>2215.9</v>
      </c>
      <c r="M66" s="7" t="s">
        <v>125</v>
      </c>
      <c r="N66" s="7" t="s">
        <v>125</v>
      </c>
      <c r="O66" s="7" t="s">
        <v>133</v>
      </c>
      <c r="P66" s="9" t="s">
        <v>93</v>
      </c>
      <c r="Q66" s="9" t="s">
        <v>68</v>
      </c>
      <c r="R66" s="9" t="s">
        <v>1406</v>
      </c>
    </row>
    <row r="67" spans="1:18" ht="21">
      <c r="A67" s="7">
        <v>1025</v>
      </c>
      <c r="B67" s="7">
        <v>1</v>
      </c>
      <c r="C67" s="8" t="s">
        <v>1274</v>
      </c>
      <c r="D67" s="8" t="s">
        <v>1327</v>
      </c>
      <c r="E67" s="9" t="s">
        <v>1328</v>
      </c>
      <c r="F67" s="9" t="s">
        <v>76</v>
      </c>
      <c r="G67" s="7">
        <v>876</v>
      </c>
      <c r="H67" s="7" t="s">
        <v>92</v>
      </c>
      <c r="I67" s="9">
        <v>1</v>
      </c>
      <c r="J67" s="9">
        <v>78401360000</v>
      </c>
      <c r="K67" s="9" t="s">
        <v>73</v>
      </c>
      <c r="L67" s="10">
        <v>1190</v>
      </c>
      <c r="M67" s="7" t="s">
        <v>135</v>
      </c>
      <c r="N67" s="7" t="s">
        <v>121</v>
      </c>
      <c r="O67" s="7" t="s">
        <v>121</v>
      </c>
      <c r="P67" s="9" t="s">
        <v>67</v>
      </c>
      <c r="Q67" s="9" t="s">
        <v>68</v>
      </c>
      <c r="R67" s="9" t="s">
        <v>1407</v>
      </c>
    </row>
    <row r="68" spans="1:18" ht="21">
      <c r="A68" s="7">
        <v>1026</v>
      </c>
      <c r="B68" s="7">
        <v>1</v>
      </c>
      <c r="C68" s="8" t="s">
        <v>1329</v>
      </c>
      <c r="D68" s="8" t="s">
        <v>1330</v>
      </c>
      <c r="E68" s="9" t="s">
        <v>1331</v>
      </c>
      <c r="F68" s="9" t="s">
        <v>64</v>
      </c>
      <c r="G68" s="7">
        <v>876</v>
      </c>
      <c r="H68" s="7" t="s">
        <v>92</v>
      </c>
      <c r="I68" s="9">
        <v>1</v>
      </c>
      <c r="J68" s="9">
        <v>78401360000</v>
      </c>
      <c r="K68" s="9" t="s">
        <v>73</v>
      </c>
      <c r="L68" s="10">
        <v>650</v>
      </c>
      <c r="M68" s="7" t="s">
        <v>133</v>
      </c>
      <c r="N68" s="7" t="s">
        <v>121</v>
      </c>
      <c r="O68" s="7" t="s">
        <v>121</v>
      </c>
      <c r="P68" s="9" t="s">
        <v>67</v>
      </c>
      <c r="Q68" s="9" t="s">
        <v>68</v>
      </c>
      <c r="R68" s="9" t="s">
        <v>1408</v>
      </c>
    </row>
    <row r="69" spans="1:18" s="27" customFormat="1" ht="21">
      <c r="A69" s="23">
        <v>1027</v>
      </c>
      <c r="B69" s="23">
        <v>1</v>
      </c>
      <c r="C69" s="24" t="s">
        <v>187</v>
      </c>
      <c r="D69" s="24" t="s">
        <v>1332</v>
      </c>
      <c r="E69" s="25" t="s">
        <v>1314</v>
      </c>
      <c r="F69" s="25" t="s">
        <v>64</v>
      </c>
      <c r="G69" s="23">
        <v>876</v>
      </c>
      <c r="H69" s="23" t="s">
        <v>92</v>
      </c>
      <c r="I69" s="25">
        <v>1</v>
      </c>
      <c r="J69" s="25">
        <v>78401360000</v>
      </c>
      <c r="K69" s="25" t="s">
        <v>73</v>
      </c>
      <c r="L69" s="26">
        <v>13430.7</v>
      </c>
      <c r="M69" s="23" t="s">
        <v>123</v>
      </c>
      <c r="N69" s="23" t="s">
        <v>127</v>
      </c>
      <c r="O69" s="23" t="s">
        <v>128</v>
      </c>
      <c r="P69" s="25" t="s">
        <v>182</v>
      </c>
      <c r="Q69" s="25" t="s">
        <v>77</v>
      </c>
      <c r="R69" s="25" t="s">
        <v>1409</v>
      </c>
    </row>
    <row r="70" spans="1:1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 t="s">
        <v>79</v>
      </c>
      <c r="L70" s="12">
        <f>SUM(L56:L69)</f>
        <v>37845.75</v>
      </c>
      <c r="M70" s="11"/>
      <c r="N70" s="11"/>
      <c r="O70" s="11"/>
      <c r="P70" s="11"/>
      <c r="Q70" s="11"/>
      <c r="R70" s="11"/>
    </row>
    <row r="71" spans="1:18" ht="21">
      <c r="A71" s="7">
        <v>14</v>
      </c>
      <c r="B71" s="7">
        <v>2</v>
      </c>
      <c r="C71" s="8" t="s">
        <v>1274</v>
      </c>
      <c r="D71" s="8" t="s">
        <v>155</v>
      </c>
      <c r="E71" s="9" t="s">
        <v>1333</v>
      </c>
      <c r="F71" s="9" t="s">
        <v>64</v>
      </c>
      <c r="G71" s="7">
        <v>876</v>
      </c>
      <c r="H71" s="7" t="s">
        <v>92</v>
      </c>
      <c r="I71" s="9">
        <v>1</v>
      </c>
      <c r="J71" s="9">
        <v>11000000000</v>
      </c>
      <c r="K71" s="9" t="s">
        <v>82</v>
      </c>
      <c r="L71" s="10">
        <v>4398</v>
      </c>
      <c r="M71" s="7" t="s">
        <v>122</v>
      </c>
      <c r="N71" s="7" t="s">
        <v>255</v>
      </c>
      <c r="O71" s="7" t="s">
        <v>255</v>
      </c>
      <c r="P71" s="9" t="s">
        <v>67</v>
      </c>
      <c r="Q71" s="9" t="s">
        <v>68</v>
      </c>
      <c r="R71" s="9" t="s">
        <v>1372</v>
      </c>
    </row>
    <row r="72" spans="1:18" ht="21">
      <c r="A72" s="7">
        <v>2002</v>
      </c>
      <c r="B72" s="7">
        <v>1</v>
      </c>
      <c r="C72" s="8" t="s">
        <v>1334</v>
      </c>
      <c r="D72" s="7">
        <v>2890000</v>
      </c>
      <c r="E72" s="9" t="s">
        <v>1335</v>
      </c>
      <c r="F72" s="9" t="s">
        <v>76</v>
      </c>
      <c r="G72" s="7">
        <v>168</v>
      </c>
      <c r="H72" s="7" t="s">
        <v>599</v>
      </c>
      <c r="I72" s="9">
        <v>1</v>
      </c>
      <c r="J72" s="9">
        <v>11000000000</v>
      </c>
      <c r="K72" s="9" t="s">
        <v>82</v>
      </c>
      <c r="L72" s="10">
        <v>4000</v>
      </c>
      <c r="M72" s="7" t="s">
        <v>135</v>
      </c>
      <c r="N72" s="7" t="s">
        <v>121</v>
      </c>
      <c r="O72" s="7" t="s">
        <v>123</v>
      </c>
      <c r="P72" s="9" t="s">
        <v>182</v>
      </c>
      <c r="Q72" s="9" t="s">
        <v>77</v>
      </c>
      <c r="R72" s="9" t="s">
        <v>1410</v>
      </c>
    </row>
    <row r="73" spans="1:18" ht="21">
      <c r="A73" s="7">
        <v>2007</v>
      </c>
      <c r="B73" s="7">
        <v>1</v>
      </c>
      <c r="C73" s="8" t="s">
        <v>1319</v>
      </c>
      <c r="D73" s="7">
        <v>2429000</v>
      </c>
      <c r="E73" s="9" t="s">
        <v>1336</v>
      </c>
      <c r="F73" s="9" t="s">
        <v>64</v>
      </c>
      <c r="G73" s="7">
        <v>796</v>
      </c>
      <c r="H73" s="7" t="s">
        <v>65</v>
      </c>
      <c r="I73" s="9">
        <v>1</v>
      </c>
      <c r="J73" s="9">
        <v>11000000000</v>
      </c>
      <c r="K73" s="9" t="s">
        <v>82</v>
      </c>
      <c r="L73" s="10">
        <v>1200</v>
      </c>
      <c r="M73" s="7" t="s">
        <v>129</v>
      </c>
      <c r="N73" s="7" t="s">
        <v>125</v>
      </c>
      <c r="O73" s="7" t="s">
        <v>123</v>
      </c>
      <c r="P73" s="9" t="s">
        <v>67</v>
      </c>
      <c r="Q73" s="9" t="s">
        <v>68</v>
      </c>
      <c r="R73" s="9" t="s">
        <v>1411</v>
      </c>
    </row>
    <row r="74" spans="1:18" ht="21">
      <c r="A74" s="7">
        <v>2010</v>
      </c>
      <c r="B74" s="7">
        <v>1</v>
      </c>
      <c r="C74" s="8" t="s">
        <v>1288</v>
      </c>
      <c r="D74" s="7">
        <v>3699010</v>
      </c>
      <c r="E74" s="9" t="s">
        <v>1337</v>
      </c>
      <c r="F74" s="9" t="s">
        <v>64</v>
      </c>
      <c r="G74" s="7">
        <v>796</v>
      </c>
      <c r="H74" s="7" t="s">
        <v>65</v>
      </c>
      <c r="I74" s="9">
        <v>1</v>
      </c>
      <c r="J74" s="9">
        <v>11000000000</v>
      </c>
      <c r="K74" s="9" t="s">
        <v>82</v>
      </c>
      <c r="L74" s="10">
        <v>2000</v>
      </c>
      <c r="M74" s="7" t="s">
        <v>246</v>
      </c>
      <c r="N74" s="7" t="s">
        <v>129</v>
      </c>
      <c r="O74" s="7" t="s">
        <v>123</v>
      </c>
      <c r="P74" s="9" t="s">
        <v>213</v>
      </c>
      <c r="Q74" s="9" t="s">
        <v>77</v>
      </c>
      <c r="R74" s="9" t="s">
        <v>1378</v>
      </c>
    </row>
    <row r="75" spans="1:18" ht="31.5">
      <c r="A75" s="7">
        <v>2017</v>
      </c>
      <c r="B75" s="7">
        <v>1</v>
      </c>
      <c r="C75" s="8" t="s">
        <v>1338</v>
      </c>
      <c r="D75" s="8" t="s">
        <v>724</v>
      </c>
      <c r="E75" s="9" t="s">
        <v>1339</v>
      </c>
      <c r="F75" s="9" t="s">
        <v>76</v>
      </c>
      <c r="G75" s="7">
        <v>876</v>
      </c>
      <c r="H75" s="7" t="s">
        <v>92</v>
      </c>
      <c r="I75" s="9">
        <v>1</v>
      </c>
      <c r="J75" s="9">
        <v>11000000000</v>
      </c>
      <c r="K75" s="9" t="s">
        <v>82</v>
      </c>
      <c r="L75" s="10">
        <v>5.78</v>
      </c>
      <c r="M75" s="7" t="s">
        <v>124</v>
      </c>
      <c r="N75" s="7" t="s">
        <v>124</v>
      </c>
      <c r="O75" s="7" t="s">
        <v>131</v>
      </c>
      <c r="P75" s="9" t="s">
        <v>120</v>
      </c>
      <c r="Q75" s="9" t="s">
        <v>77</v>
      </c>
      <c r="R75" s="9" t="s">
        <v>1412</v>
      </c>
    </row>
    <row r="76" spans="1:18" ht="21">
      <c r="A76" s="7">
        <v>2018</v>
      </c>
      <c r="B76" s="7">
        <v>1</v>
      </c>
      <c r="C76" s="8" t="s">
        <v>1274</v>
      </c>
      <c r="D76" s="8" t="s">
        <v>155</v>
      </c>
      <c r="E76" s="9" t="s">
        <v>1340</v>
      </c>
      <c r="F76" s="9" t="s">
        <v>64</v>
      </c>
      <c r="G76" s="7">
        <v>876</v>
      </c>
      <c r="H76" s="7" t="s">
        <v>92</v>
      </c>
      <c r="I76" s="9">
        <v>1</v>
      </c>
      <c r="J76" s="9">
        <v>11000000000</v>
      </c>
      <c r="K76" s="9" t="s">
        <v>82</v>
      </c>
      <c r="L76" s="10">
        <v>5398</v>
      </c>
      <c r="M76" s="7" t="s">
        <v>122</v>
      </c>
      <c r="N76" s="7" t="s">
        <v>255</v>
      </c>
      <c r="O76" s="7" t="s">
        <v>255</v>
      </c>
      <c r="P76" s="9" t="s">
        <v>67</v>
      </c>
      <c r="Q76" s="9" t="s">
        <v>68</v>
      </c>
      <c r="R76" s="9" t="s">
        <v>1413</v>
      </c>
    </row>
    <row r="77" spans="1:18" s="27" customFormat="1" ht="21">
      <c r="A77" s="23">
        <v>2019</v>
      </c>
      <c r="B77" s="23">
        <v>1</v>
      </c>
      <c r="C77" s="24" t="s">
        <v>187</v>
      </c>
      <c r="D77" s="24" t="s">
        <v>1332</v>
      </c>
      <c r="E77" s="25" t="s">
        <v>1314</v>
      </c>
      <c r="F77" s="25" t="s">
        <v>64</v>
      </c>
      <c r="G77" s="23">
        <v>876</v>
      </c>
      <c r="H77" s="23" t="s">
        <v>92</v>
      </c>
      <c r="I77" s="25">
        <v>1</v>
      </c>
      <c r="J77" s="25">
        <v>11000000000</v>
      </c>
      <c r="K77" s="25" t="s">
        <v>82</v>
      </c>
      <c r="L77" s="26">
        <v>22286</v>
      </c>
      <c r="M77" s="23" t="s">
        <v>136</v>
      </c>
      <c r="N77" s="23" t="s">
        <v>130</v>
      </c>
      <c r="O77" s="23" t="s">
        <v>134</v>
      </c>
      <c r="P77" s="25" t="s">
        <v>182</v>
      </c>
      <c r="Q77" s="25" t="s">
        <v>77</v>
      </c>
      <c r="R77" s="25" t="s">
        <v>1409</v>
      </c>
    </row>
    <row r="78" spans="1:18" s="27" customFormat="1" ht="21">
      <c r="A78" s="23">
        <v>2020</v>
      </c>
      <c r="B78" s="23">
        <v>1</v>
      </c>
      <c r="C78" s="24" t="s">
        <v>1341</v>
      </c>
      <c r="D78" s="24" t="s">
        <v>1342</v>
      </c>
      <c r="E78" s="25" t="s">
        <v>1343</v>
      </c>
      <c r="F78" s="25" t="s">
        <v>64</v>
      </c>
      <c r="G78" s="23">
        <v>876</v>
      </c>
      <c r="H78" s="23" t="s">
        <v>92</v>
      </c>
      <c r="I78" s="25">
        <v>1</v>
      </c>
      <c r="J78" s="25">
        <v>11000000000</v>
      </c>
      <c r="K78" s="25" t="s">
        <v>82</v>
      </c>
      <c r="L78" s="26">
        <v>1400</v>
      </c>
      <c r="M78" s="23" t="s">
        <v>136</v>
      </c>
      <c r="N78" s="23" t="s">
        <v>130</v>
      </c>
      <c r="O78" s="23" t="s">
        <v>134</v>
      </c>
      <c r="P78" s="25" t="s">
        <v>182</v>
      </c>
      <c r="Q78" s="25" t="s">
        <v>77</v>
      </c>
      <c r="R78" s="25" t="s">
        <v>1409</v>
      </c>
    </row>
    <row r="79" spans="1:18" s="27" customFormat="1" ht="21">
      <c r="A79" s="23">
        <v>2021</v>
      </c>
      <c r="B79" s="23">
        <v>1</v>
      </c>
      <c r="C79" s="24" t="s">
        <v>1341</v>
      </c>
      <c r="D79" s="24" t="s">
        <v>1342</v>
      </c>
      <c r="E79" s="25" t="s">
        <v>1344</v>
      </c>
      <c r="F79" s="25" t="s">
        <v>64</v>
      </c>
      <c r="G79" s="23">
        <v>876</v>
      </c>
      <c r="H79" s="23" t="s">
        <v>92</v>
      </c>
      <c r="I79" s="25">
        <v>1</v>
      </c>
      <c r="J79" s="25">
        <v>11000000000</v>
      </c>
      <c r="K79" s="25" t="s">
        <v>82</v>
      </c>
      <c r="L79" s="26">
        <v>1400</v>
      </c>
      <c r="M79" s="23" t="s">
        <v>136</v>
      </c>
      <c r="N79" s="23" t="s">
        <v>130</v>
      </c>
      <c r="O79" s="23" t="s">
        <v>134</v>
      </c>
      <c r="P79" s="25" t="s">
        <v>182</v>
      </c>
      <c r="Q79" s="25" t="s">
        <v>77</v>
      </c>
      <c r="R79" s="25" t="s">
        <v>1409</v>
      </c>
    </row>
    <row r="80" spans="1:18" s="27" customFormat="1" ht="21">
      <c r="A80" s="23">
        <v>2022</v>
      </c>
      <c r="B80" s="23">
        <v>1</v>
      </c>
      <c r="C80" s="24" t="s">
        <v>187</v>
      </c>
      <c r="D80" s="24" t="s">
        <v>1332</v>
      </c>
      <c r="E80" s="25" t="s">
        <v>1345</v>
      </c>
      <c r="F80" s="25" t="s">
        <v>64</v>
      </c>
      <c r="G80" s="23">
        <v>876</v>
      </c>
      <c r="H80" s="23" t="s">
        <v>92</v>
      </c>
      <c r="I80" s="25">
        <v>1</v>
      </c>
      <c r="J80" s="25">
        <v>11000000000</v>
      </c>
      <c r="K80" s="25" t="s">
        <v>82</v>
      </c>
      <c r="L80" s="26">
        <v>1500</v>
      </c>
      <c r="M80" s="23" t="s">
        <v>136</v>
      </c>
      <c r="N80" s="23" t="s">
        <v>130</v>
      </c>
      <c r="O80" s="23" t="s">
        <v>134</v>
      </c>
      <c r="P80" s="25" t="s">
        <v>182</v>
      </c>
      <c r="Q80" s="25" t="s">
        <v>77</v>
      </c>
      <c r="R80" s="25" t="s">
        <v>1409</v>
      </c>
    </row>
    <row r="81" spans="1:18" ht="2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 t="s">
        <v>85</v>
      </c>
      <c r="L81" s="12">
        <f>SUM(L71:L80)</f>
        <v>43587.78</v>
      </c>
      <c r="M81" s="11"/>
      <c r="N81" s="11"/>
      <c r="O81" s="11"/>
      <c r="P81" s="11"/>
      <c r="Q81" s="11"/>
      <c r="R81" s="11"/>
    </row>
    <row r="82" spans="1:18" ht="21">
      <c r="A82" s="7">
        <v>46</v>
      </c>
      <c r="B82" s="7">
        <v>2</v>
      </c>
      <c r="C82" s="8" t="s">
        <v>1319</v>
      </c>
      <c r="D82" s="8" t="s">
        <v>1300</v>
      </c>
      <c r="E82" s="9" t="s">
        <v>1346</v>
      </c>
      <c r="F82" s="9" t="s">
        <v>64</v>
      </c>
      <c r="G82" s="7">
        <v>876</v>
      </c>
      <c r="H82" s="7" t="s">
        <v>92</v>
      </c>
      <c r="I82" s="9">
        <v>1</v>
      </c>
      <c r="J82" s="9">
        <v>19000000000</v>
      </c>
      <c r="K82" s="9" t="s">
        <v>88</v>
      </c>
      <c r="L82" s="10">
        <v>6430</v>
      </c>
      <c r="M82" s="7" t="s">
        <v>131</v>
      </c>
      <c r="N82" s="7" t="s">
        <v>133</v>
      </c>
      <c r="O82" s="7" t="s">
        <v>123</v>
      </c>
      <c r="P82" s="9" t="s">
        <v>67</v>
      </c>
      <c r="Q82" s="9" t="s">
        <v>68</v>
      </c>
      <c r="R82" s="9" t="s">
        <v>1392</v>
      </c>
    </row>
    <row r="83" spans="1:18" ht="21">
      <c r="A83" s="7">
        <v>3010</v>
      </c>
      <c r="B83" s="7">
        <v>1</v>
      </c>
      <c r="C83" s="8" t="s">
        <v>187</v>
      </c>
      <c r="D83" s="7">
        <v>2320020</v>
      </c>
      <c r="E83" s="9" t="s">
        <v>1347</v>
      </c>
      <c r="F83" s="9" t="s">
        <v>76</v>
      </c>
      <c r="G83" s="7">
        <v>876</v>
      </c>
      <c r="H83" s="7" t="s">
        <v>92</v>
      </c>
      <c r="I83" s="9">
        <v>1</v>
      </c>
      <c r="J83" s="9">
        <v>19000000000</v>
      </c>
      <c r="K83" s="9" t="s">
        <v>88</v>
      </c>
      <c r="L83" s="10">
        <v>1966</v>
      </c>
      <c r="M83" s="7" t="s">
        <v>129</v>
      </c>
      <c r="N83" s="7" t="s">
        <v>129</v>
      </c>
      <c r="O83" s="7" t="s">
        <v>123</v>
      </c>
      <c r="P83" s="9" t="s">
        <v>67</v>
      </c>
      <c r="Q83" s="9" t="s">
        <v>68</v>
      </c>
      <c r="R83" s="9" t="s">
        <v>1398</v>
      </c>
    </row>
    <row r="84" spans="1:18" ht="31.5">
      <c r="A84" s="7">
        <v>3011</v>
      </c>
      <c r="B84" s="7">
        <v>1</v>
      </c>
      <c r="C84" s="8" t="s">
        <v>1348</v>
      </c>
      <c r="D84" s="8" t="s">
        <v>1349</v>
      </c>
      <c r="E84" s="9" t="s">
        <v>1350</v>
      </c>
      <c r="F84" s="9" t="s">
        <v>64</v>
      </c>
      <c r="G84" s="7">
        <v>876</v>
      </c>
      <c r="H84" s="7" t="s">
        <v>92</v>
      </c>
      <c r="I84" s="9">
        <v>1</v>
      </c>
      <c r="J84" s="9">
        <v>19000000000</v>
      </c>
      <c r="K84" s="9" t="s">
        <v>88</v>
      </c>
      <c r="L84" s="10">
        <v>302</v>
      </c>
      <c r="M84" s="7" t="s">
        <v>121</v>
      </c>
      <c r="N84" s="7" t="s">
        <v>122</v>
      </c>
      <c r="O84" s="7" t="s">
        <v>126</v>
      </c>
      <c r="P84" s="9" t="s">
        <v>67</v>
      </c>
      <c r="Q84" s="9" t="s">
        <v>68</v>
      </c>
      <c r="R84" s="9" t="s">
        <v>1414</v>
      </c>
    </row>
    <row r="85" spans="1:18" ht="31.5">
      <c r="A85" s="7">
        <v>3011</v>
      </c>
      <c r="B85" s="7">
        <v>2</v>
      </c>
      <c r="C85" s="8" t="s">
        <v>1348</v>
      </c>
      <c r="D85" s="8" t="s">
        <v>1327</v>
      </c>
      <c r="E85" s="9" t="s">
        <v>1351</v>
      </c>
      <c r="F85" s="9" t="s">
        <v>64</v>
      </c>
      <c r="G85" s="7">
        <v>876</v>
      </c>
      <c r="H85" s="7" t="s">
        <v>92</v>
      </c>
      <c r="I85" s="9">
        <v>1</v>
      </c>
      <c r="J85" s="9">
        <v>19000000000</v>
      </c>
      <c r="K85" s="9" t="s">
        <v>88</v>
      </c>
      <c r="L85" s="10">
        <v>386</v>
      </c>
      <c r="M85" s="7" t="s">
        <v>121</v>
      </c>
      <c r="N85" s="7" t="s">
        <v>122</v>
      </c>
      <c r="O85" s="7" t="s">
        <v>126</v>
      </c>
      <c r="P85" s="9" t="s">
        <v>67</v>
      </c>
      <c r="Q85" s="9" t="s">
        <v>68</v>
      </c>
      <c r="R85" s="9" t="s">
        <v>1415</v>
      </c>
    </row>
    <row r="86" spans="1:18" ht="31.5">
      <c r="A86" s="7">
        <v>3011</v>
      </c>
      <c r="B86" s="7">
        <v>3</v>
      </c>
      <c r="C86" s="8" t="s">
        <v>1348</v>
      </c>
      <c r="D86" s="8" t="s">
        <v>155</v>
      </c>
      <c r="E86" s="9" t="s">
        <v>1352</v>
      </c>
      <c r="F86" s="9" t="s">
        <v>64</v>
      </c>
      <c r="G86" s="7">
        <v>876</v>
      </c>
      <c r="H86" s="7" t="s">
        <v>92</v>
      </c>
      <c r="I86" s="9">
        <v>1</v>
      </c>
      <c r="J86" s="9">
        <v>19000000000</v>
      </c>
      <c r="K86" s="9" t="s">
        <v>88</v>
      </c>
      <c r="L86" s="10">
        <v>252</v>
      </c>
      <c r="M86" s="7" t="s">
        <v>122</v>
      </c>
      <c r="N86" s="7" t="s">
        <v>122</v>
      </c>
      <c r="O86" s="7" t="s">
        <v>126</v>
      </c>
      <c r="P86" s="9" t="s">
        <v>67</v>
      </c>
      <c r="Q86" s="9" t="s">
        <v>68</v>
      </c>
      <c r="R86" s="9" t="s">
        <v>1416</v>
      </c>
    </row>
    <row r="87" spans="1:18" ht="21">
      <c r="A87" s="7">
        <v>3012</v>
      </c>
      <c r="B87" s="7">
        <v>1</v>
      </c>
      <c r="C87" s="8" t="s">
        <v>1308</v>
      </c>
      <c r="D87" s="8" t="s">
        <v>1353</v>
      </c>
      <c r="E87" s="9" t="s">
        <v>1354</v>
      </c>
      <c r="F87" s="9" t="s">
        <v>64</v>
      </c>
      <c r="G87" s="7">
        <v>876</v>
      </c>
      <c r="H87" s="7" t="s">
        <v>92</v>
      </c>
      <c r="I87" s="9">
        <v>1</v>
      </c>
      <c r="J87" s="9">
        <v>19000000000</v>
      </c>
      <c r="K87" s="9" t="s">
        <v>88</v>
      </c>
      <c r="L87" s="10">
        <v>355</v>
      </c>
      <c r="M87" s="7" t="s">
        <v>133</v>
      </c>
      <c r="N87" s="7" t="s">
        <v>121</v>
      </c>
      <c r="O87" s="7" t="s">
        <v>123</v>
      </c>
      <c r="P87" s="9" t="s">
        <v>67</v>
      </c>
      <c r="Q87" s="9" t="s">
        <v>68</v>
      </c>
      <c r="R87" s="9" t="s">
        <v>1417</v>
      </c>
    </row>
    <row r="88" spans="1:18" s="27" customFormat="1" ht="21">
      <c r="A88" s="23">
        <v>3014</v>
      </c>
      <c r="B88" s="23">
        <v>1</v>
      </c>
      <c r="C88" s="24" t="s">
        <v>187</v>
      </c>
      <c r="D88" s="24" t="s">
        <v>1332</v>
      </c>
      <c r="E88" s="25" t="s">
        <v>1314</v>
      </c>
      <c r="F88" s="25" t="s">
        <v>64</v>
      </c>
      <c r="G88" s="23">
        <v>876</v>
      </c>
      <c r="H88" s="23" t="s">
        <v>92</v>
      </c>
      <c r="I88" s="25">
        <v>1</v>
      </c>
      <c r="J88" s="25">
        <v>19000000000</v>
      </c>
      <c r="K88" s="25" t="s">
        <v>88</v>
      </c>
      <c r="L88" s="26">
        <v>2091.82</v>
      </c>
      <c r="M88" s="23" t="s">
        <v>123</v>
      </c>
      <c r="N88" s="23" t="s">
        <v>127</v>
      </c>
      <c r="O88" s="23" t="s">
        <v>128</v>
      </c>
      <c r="P88" s="25" t="s">
        <v>182</v>
      </c>
      <c r="Q88" s="25" t="s">
        <v>77</v>
      </c>
      <c r="R88" s="25" t="s">
        <v>1409</v>
      </c>
    </row>
    <row r="89" spans="1:1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 t="s">
        <v>95</v>
      </c>
      <c r="L89" s="12">
        <f>SUM(L82:L88)</f>
        <v>11782.82</v>
      </c>
      <c r="M89" s="11"/>
      <c r="N89" s="11"/>
      <c r="O89" s="11"/>
      <c r="P89" s="11"/>
      <c r="Q89" s="11"/>
      <c r="R89" s="11"/>
    </row>
    <row r="90" spans="1:18" ht="21">
      <c r="A90" s="7">
        <v>15</v>
      </c>
      <c r="B90" s="7">
        <v>2</v>
      </c>
      <c r="C90" s="8" t="s">
        <v>1274</v>
      </c>
      <c r="D90" s="8" t="s">
        <v>155</v>
      </c>
      <c r="E90" s="9" t="s">
        <v>1356</v>
      </c>
      <c r="F90" s="9" t="s">
        <v>64</v>
      </c>
      <c r="G90" s="7">
        <v>876</v>
      </c>
      <c r="H90" s="7" t="s">
        <v>92</v>
      </c>
      <c r="I90" s="9">
        <v>1</v>
      </c>
      <c r="J90" s="9">
        <v>34000000000</v>
      </c>
      <c r="K90" s="9" t="s">
        <v>97</v>
      </c>
      <c r="L90" s="10">
        <v>429</v>
      </c>
      <c r="M90" s="7" t="s">
        <v>122</v>
      </c>
      <c r="N90" s="7" t="s">
        <v>255</v>
      </c>
      <c r="O90" s="7" t="s">
        <v>255</v>
      </c>
      <c r="P90" s="9" t="s">
        <v>67</v>
      </c>
      <c r="Q90" s="9" t="s">
        <v>68</v>
      </c>
      <c r="R90" s="9" t="s">
        <v>1373</v>
      </c>
    </row>
    <row r="91" spans="1:18" ht="21">
      <c r="A91" s="7">
        <v>4006</v>
      </c>
      <c r="B91" s="7">
        <v>1</v>
      </c>
      <c r="C91" s="8" t="s">
        <v>1357</v>
      </c>
      <c r="D91" s="7">
        <v>242</v>
      </c>
      <c r="E91" s="9" t="s">
        <v>1358</v>
      </c>
      <c r="F91" s="9" t="s">
        <v>64</v>
      </c>
      <c r="G91" s="7">
        <v>796</v>
      </c>
      <c r="H91" s="7" t="s">
        <v>65</v>
      </c>
      <c r="I91" s="9">
        <v>1</v>
      </c>
      <c r="J91" s="9">
        <v>34000000000</v>
      </c>
      <c r="K91" s="9" t="s">
        <v>97</v>
      </c>
      <c r="L91" s="10">
        <v>550</v>
      </c>
      <c r="M91" s="7" t="s">
        <v>1241</v>
      </c>
      <c r="N91" s="7" t="s">
        <v>135</v>
      </c>
      <c r="O91" s="7" t="s">
        <v>123</v>
      </c>
      <c r="P91" s="9" t="s">
        <v>67</v>
      </c>
      <c r="Q91" s="9" t="s">
        <v>68</v>
      </c>
      <c r="R91" s="9" t="s">
        <v>1418</v>
      </c>
    </row>
    <row r="92" spans="1:18" ht="21">
      <c r="A92" s="7">
        <v>4007</v>
      </c>
      <c r="B92" s="7">
        <v>1</v>
      </c>
      <c r="C92" s="8" t="s">
        <v>187</v>
      </c>
      <c r="D92" s="7">
        <v>2320020</v>
      </c>
      <c r="E92" s="9" t="s">
        <v>1359</v>
      </c>
      <c r="F92" s="9" t="s">
        <v>76</v>
      </c>
      <c r="G92" s="7">
        <v>112</v>
      </c>
      <c r="H92" s="7" t="s">
        <v>1315</v>
      </c>
      <c r="I92" s="9">
        <v>1</v>
      </c>
      <c r="J92" s="9">
        <v>34000000000</v>
      </c>
      <c r="K92" s="9" t="s">
        <v>97</v>
      </c>
      <c r="L92" s="10">
        <v>4800</v>
      </c>
      <c r="M92" s="7" t="s">
        <v>129</v>
      </c>
      <c r="N92" s="7" t="s">
        <v>129</v>
      </c>
      <c r="O92" s="7" t="s">
        <v>123</v>
      </c>
      <c r="P92" s="9" t="s">
        <v>67</v>
      </c>
      <c r="Q92" s="9" t="s">
        <v>68</v>
      </c>
      <c r="R92" s="9" t="s">
        <v>1398</v>
      </c>
    </row>
    <row r="93" spans="1:18" ht="21">
      <c r="A93" s="7">
        <v>4008</v>
      </c>
      <c r="B93" s="7">
        <v>1</v>
      </c>
      <c r="C93" s="8" t="s">
        <v>1034</v>
      </c>
      <c r="D93" s="7">
        <v>2511103</v>
      </c>
      <c r="E93" s="9" t="s">
        <v>1324</v>
      </c>
      <c r="F93" s="9" t="s">
        <v>76</v>
      </c>
      <c r="G93" s="7">
        <v>796</v>
      </c>
      <c r="H93" s="7" t="s">
        <v>65</v>
      </c>
      <c r="I93" s="9">
        <v>1</v>
      </c>
      <c r="J93" s="9">
        <v>34000000000</v>
      </c>
      <c r="K93" s="9" t="s">
        <v>97</v>
      </c>
      <c r="L93" s="10">
        <v>296.18</v>
      </c>
      <c r="M93" s="7" t="s">
        <v>255</v>
      </c>
      <c r="N93" s="7" t="s">
        <v>126</v>
      </c>
      <c r="O93" s="7" t="s">
        <v>123</v>
      </c>
      <c r="P93" s="9" t="s">
        <v>93</v>
      </c>
      <c r="Q93" s="9" t="s">
        <v>68</v>
      </c>
      <c r="R93" s="9" t="s">
        <v>1419</v>
      </c>
    </row>
    <row r="94" spans="1:18" ht="21">
      <c r="A94" s="7">
        <v>4009</v>
      </c>
      <c r="B94" s="7">
        <v>1</v>
      </c>
      <c r="C94" s="8" t="s">
        <v>1355</v>
      </c>
      <c r="D94" s="8" t="s">
        <v>1353</v>
      </c>
      <c r="E94" s="9" t="s">
        <v>1360</v>
      </c>
      <c r="F94" s="9" t="s">
        <v>76</v>
      </c>
      <c r="G94" s="7">
        <v>876</v>
      </c>
      <c r="H94" s="7" t="s">
        <v>92</v>
      </c>
      <c r="I94" s="9">
        <v>1</v>
      </c>
      <c r="J94" s="9">
        <v>34000000000</v>
      </c>
      <c r="K94" s="9" t="s">
        <v>97</v>
      </c>
      <c r="L94" s="10">
        <v>247</v>
      </c>
      <c r="M94" s="7" t="s">
        <v>135</v>
      </c>
      <c r="N94" s="7" t="s">
        <v>135</v>
      </c>
      <c r="O94" s="7" t="s">
        <v>121</v>
      </c>
      <c r="P94" s="9" t="s">
        <v>67</v>
      </c>
      <c r="Q94" s="9" t="s">
        <v>68</v>
      </c>
      <c r="R94" s="9" t="s">
        <v>1420</v>
      </c>
    </row>
    <row r="95" spans="1:18" s="27" customFormat="1" ht="21">
      <c r="A95" s="23">
        <v>4010</v>
      </c>
      <c r="B95" s="23">
        <v>1</v>
      </c>
      <c r="C95" s="24" t="s">
        <v>187</v>
      </c>
      <c r="D95" s="24" t="s">
        <v>1332</v>
      </c>
      <c r="E95" s="25" t="s">
        <v>1314</v>
      </c>
      <c r="F95" s="25" t="s">
        <v>64</v>
      </c>
      <c r="G95" s="23">
        <v>876</v>
      </c>
      <c r="H95" s="23" t="s">
        <v>92</v>
      </c>
      <c r="I95" s="25">
        <v>1</v>
      </c>
      <c r="J95" s="25">
        <v>34000000000</v>
      </c>
      <c r="K95" s="25" t="s">
        <v>97</v>
      </c>
      <c r="L95" s="26">
        <v>5369</v>
      </c>
      <c r="M95" s="23" t="s">
        <v>123</v>
      </c>
      <c r="N95" s="23" t="s">
        <v>127</v>
      </c>
      <c r="O95" s="23" t="s">
        <v>128</v>
      </c>
      <c r="P95" s="25" t="s">
        <v>182</v>
      </c>
      <c r="Q95" s="25" t="s">
        <v>77</v>
      </c>
      <c r="R95" s="25" t="s">
        <v>1409</v>
      </c>
    </row>
    <row r="96" spans="1:1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 t="s">
        <v>101</v>
      </c>
      <c r="L96" s="12">
        <f>SUM(L90:L95)</f>
        <v>11691.18</v>
      </c>
      <c r="M96" s="11"/>
      <c r="N96" s="11"/>
      <c r="O96" s="11"/>
      <c r="P96" s="11"/>
      <c r="Q96" s="11"/>
      <c r="R96" s="11"/>
    </row>
    <row r="97" spans="1:18" ht="21">
      <c r="A97" s="7">
        <v>5006</v>
      </c>
      <c r="B97" s="7">
        <v>1</v>
      </c>
      <c r="C97" s="8" t="s">
        <v>1319</v>
      </c>
      <c r="D97" s="7">
        <v>2429000</v>
      </c>
      <c r="E97" s="9" t="s">
        <v>1320</v>
      </c>
      <c r="F97" s="9" t="s">
        <v>76</v>
      </c>
      <c r="G97" s="7">
        <v>796</v>
      </c>
      <c r="H97" s="7" t="s">
        <v>65</v>
      </c>
      <c r="I97" s="9">
        <v>1</v>
      </c>
      <c r="J97" s="9">
        <v>49000000000</v>
      </c>
      <c r="K97" s="9" t="s">
        <v>103</v>
      </c>
      <c r="L97" s="10">
        <v>349.59</v>
      </c>
      <c r="M97" s="7" t="s">
        <v>125</v>
      </c>
      <c r="N97" s="7" t="s">
        <v>133</v>
      </c>
      <c r="O97" s="7" t="s">
        <v>123</v>
      </c>
      <c r="P97" s="9" t="s">
        <v>67</v>
      </c>
      <c r="Q97" s="9" t="s">
        <v>68</v>
      </c>
      <c r="R97" s="9" t="s">
        <v>1421</v>
      </c>
    </row>
    <row r="98" spans="1:18" ht="31.5" customHeight="1">
      <c r="A98" s="7">
        <v>5007</v>
      </c>
      <c r="B98" s="7">
        <v>1</v>
      </c>
      <c r="C98" s="8" t="s">
        <v>187</v>
      </c>
      <c r="D98" s="7">
        <v>2320030</v>
      </c>
      <c r="E98" s="9" t="s">
        <v>1301</v>
      </c>
      <c r="F98" s="9" t="s">
        <v>64</v>
      </c>
      <c r="G98" s="7">
        <v>166</v>
      </c>
      <c r="H98" s="7" t="s">
        <v>1313</v>
      </c>
      <c r="I98" s="9">
        <v>1</v>
      </c>
      <c r="J98" s="9">
        <v>49000000000</v>
      </c>
      <c r="K98" s="9" t="s">
        <v>103</v>
      </c>
      <c r="L98" s="10">
        <v>624.16</v>
      </c>
      <c r="M98" s="7" t="s">
        <v>131</v>
      </c>
      <c r="N98" s="7" t="s">
        <v>131</v>
      </c>
      <c r="O98" s="7" t="s">
        <v>131</v>
      </c>
      <c r="P98" s="9" t="s">
        <v>67</v>
      </c>
      <c r="Q98" s="9" t="s">
        <v>68</v>
      </c>
      <c r="R98" s="9" t="s">
        <v>1422</v>
      </c>
    </row>
    <row r="99" spans="1:18" ht="21">
      <c r="A99" s="7">
        <v>5008</v>
      </c>
      <c r="B99" s="7">
        <v>1</v>
      </c>
      <c r="C99" s="8" t="s">
        <v>1319</v>
      </c>
      <c r="D99" s="7">
        <v>2320329</v>
      </c>
      <c r="E99" s="9" t="s">
        <v>1361</v>
      </c>
      <c r="F99" s="9" t="s">
        <v>76</v>
      </c>
      <c r="G99" s="7">
        <v>876</v>
      </c>
      <c r="H99" s="7" t="s">
        <v>92</v>
      </c>
      <c r="I99" s="9">
        <v>1</v>
      </c>
      <c r="J99" s="9">
        <v>49000000000</v>
      </c>
      <c r="K99" s="9" t="s">
        <v>103</v>
      </c>
      <c r="L99" s="10">
        <v>2175.94</v>
      </c>
      <c r="M99" s="7" t="s">
        <v>125</v>
      </c>
      <c r="N99" s="7" t="s">
        <v>125</v>
      </c>
      <c r="O99" s="7" t="s">
        <v>123</v>
      </c>
      <c r="P99" s="9" t="s">
        <v>67</v>
      </c>
      <c r="Q99" s="9" t="s">
        <v>68</v>
      </c>
      <c r="R99" s="9" t="s">
        <v>1424</v>
      </c>
    </row>
    <row r="100" spans="1:18" ht="21">
      <c r="A100" s="7">
        <v>5009</v>
      </c>
      <c r="B100" s="7">
        <v>1</v>
      </c>
      <c r="C100" s="8" t="s">
        <v>1288</v>
      </c>
      <c r="D100" s="7">
        <v>2947170</v>
      </c>
      <c r="E100" s="9" t="s">
        <v>1362</v>
      </c>
      <c r="F100" s="9" t="s">
        <v>64</v>
      </c>
      <c r="G100" s="7">
        <v>796</v>
      </c>
      <c r="H100" s="7" t="s">
        <v>65</v>
      </c>
      <c r="I100" s="9">
        <v>1</v>
      </c>
      <c r="J100" s="9">
        <v>49000000000</v>
      </c>
      <c r="K100" s="9" t="s">
        <v>103</v>
      </c>
      <c r="L100" s="10">
        <v>689.47</v>
      </c>
      <c r="M100" s="7" t="s">
        <v>133</v>
      </c>
      <c r="N100" s="7" t="s">
        <v>133</v>
      </c>
      <c r="O100" s="7" t="s">
        <v>123</v>
      </c>
      <c r="P100" s="9" t="s">
        <v>67</v>
      </c>
      <c r="Q100" s="9" t="s">
        <v>68</v>
      </c>
      <c r="R100" s="9" t="s">
        <v>1423</v>
      </c>
    </row>
    <row r="101" spans="1:18" ht="31.5" customHeight="1">
      <c r="A101" s="7">
        <v>5010</v>
      </c>
      <c r="B101" s="7">
        <v>1</v>
      </c>
      <c r="C101" s="8" t="s">
        <v>187</v>
      </c>
      <c r="D101" s="7">
        <v>2320020</v>
      </c>
      <c r="E101" s="9" t="s">
        <v>1347</v>
      </c>
      <c r="F101" s="9" t="s">
        <v>64</v>
      </c>
      <c r="G101" s="7">
        <v>112</v>
      </c>
      <c r="H101" s="7" t="s">
        <v>1315</v>
      </c>
      <c r="I101" s="9">
        <v>1</v>
      </c>
      <c r="J101" s="9">
        <v>49000000000</v>
      </c>
      <c r="K101" s="9" t="s">
        <v>103</v>
      </c>
      <c r="L101" s="10">
        <v>3359.32</v>
      </c>
      <c r="M101" s="7" t="s">
        <v>246</v>
      </c>
      <c r="N101" s="7" t="s">
        <v>129</v>
      </c>
      <c r="O101" s="7" t="s">
        <v>123</v>
      </c>
      <c r="P101" s="9" t="s">
        <v>67</v>
      </c>
      <c r="Q101" s="9" t="s">
        <v>68</v>
      </c>
      <c r="R101" s="9" t="s">
        <v>1425</v>
      </c>
    </row>
    <row r="102" spans="1:18" ht="31.5">
      <c r="A102" s="7">
        <v>5011</v>
      </c>
      <c r="B102" s="7">
        <v>1</v>
      </c>
      <c r="C102" s="8" t="s">
        <v>222</v>
      </c>
      <c r="D102" s="8" t="s">
        <v>1363</v>
      </c>
      <c r="E102" s="9" t="s">
        <v>1364</v>
      </c>
      <c r="F102" s="9" t="s">
        <v>76</v>
      </c>
      <c r="G102" s="7">
        <v>876</v>
      </c>
      <c r="H102" s="7" t="s">
        <v>92</v>
      </c>
      <c r="I102" s="9">
        <v>1</v>
      </c>
      <c r="J102" s="9">
        <v>49000000000</v>
      </c>
      <c r="K102" s="9" t="s">
        <v>103</v>
      </c>
      <c r="L102" s="10">
        <v>3010.66</v>
      </c>
      <c r="M102" s="7" t="s">
        <v>125</v>
      </c>
      <c r="N102" s="7" t="s">
        <v>125</v>
      </c>
      <c r="O102" s="7" t="s">
        <v>133</v>
      </c>
      <c r="P102" s="9" t="s">
        <v>93</v>
      </c>
      <c r="Q102" s="9" t="s">
        <v>68</v>
      </c>
      <c r="R102" s="9" t="s">
        <v>1406</v>
      </c>
    </row>
    <row r="103" spans="1:18" ht="31.5" customHeight="1">
      <c r="A103" s="7">
        <v>5012</v>
      </c>
      <c r="B103" s="7">
        <v>1</v>
      </c>
      <c r="C103" s="8" t="s">
        <v>1274</v>
      </c>
      <c r="D103" s="8" t="s">
        <v>155</v>
      </c>
      <c r="E103" s="9" t="s">
        <v>1365</v>
      </c>
      <c r="F103" s="9" t="s">
        <v>64</v>
      </c>
      <c r="G103" s="7">
        <v>876</v>
      </c>
      <c r="H103" s="7" t="s">
        <v>92</v>
      </c>
      <c r="I103" s="9">
        <v>1</v>
      </c>
      <c r="J103" s="9">
        <v>49000000000</v>
      </c>
      <c r="K103" s="9" t="s">
        <v>103</v>
      </c>
      <c r="L103" s="10">
        <v>3642</v>
      </c>
      <c r="M103" s="7" t="s">
        <v>122</v>
      </c>
      <c r="N103" s="7" t="s">
        <v>255</v>
      </c>
      <c r="O103" s="7" t="s">
        <v>255</v>
      </c>
      <c r="P103" s="9" t="s">
        <v>67</v>
      </c>
      <c r="Q103" s="9" t="s">
        <v>68</v>
      </c>
      <c r="R103" s="9" t="s">
        <v>1372</v>
      </c>
    </row>
    <row r="104" spans="1:18" ht="21">
      <c r="A104" s="7">
        <v>5013</v>
      </c>
      <c r="B104" s="7">
        <v>1</v>
      </c>
      <c r="C104" s="8" t="s">
        <v>1274</v>
      </c>
      <c r="D104" s="8" t="s">
        <v>155</v>
      </c>
      <c r="E104" s="9" t="s">
        <v>1366</v>
      </c>
      <c r="F104" s="9" t="s">
        <v>64</v>
      </c>
      <c r="G104" s="7">
        <v>876</v>
      </c>
      <c r="H104" s="7" t="s">
        <v>92</v>
      </c>
      <c r="I104" s="9">
        <v>1</v>
      </c>
      <c r="J104" s="9">
        <v>49000000000</v>
      </c>
      <c r="K104" s="9" t="s">
        <v>103</v>
      </c>
      <c r="L104" s="10">
        <v>1668</v>
      </c>
      <c r="M104" s="7" t="s">
        <v>255</v>
      </c>
      <c r="N104" s="7" t="s">
        <v>255</v>
      </c>
      <c r="O104" s="7" t="s">
        <v>255</v>
      </c>
      <c r="P104" s="9" t="s">
        <v>67</v>
      </c>
      <c r="Q104" s="9" t="s">
        <v>68</v>
      </c>
      <c r="R104" s="9" t="s">
        <v>1426</v>
      </c>
    </row>
    <row r="105" spans="1:18" s="27" customFormat="1" ht="21">
      <c r="A105" s="23">
        <v>5015</v>
      </c>
      <c r="B105" s="23">
        <v>1</v>
      </c>
      <c r="C105" s="24" t="s">
        <v>187</v>
      </c>
      <c r="D105" s="24" t="s">
        <v>1332</v>
      </c>
      <c r="E105" s="25" t="s">
        <v>1314</v>
      </c>
      <c r="F105" s="25" t="s">
        <v>64</v>
      </c>
      <c r="G105" s="23">
        <v>876</v>
      </c>
      <c r="H105" s="23" t="s">
        <v>92</v>
      </c>
      <c r="I105" s="25">
        <v>1</v>
      </c>
      <c r="J105" s="25">
        <v>49000000000</v>
      </c>
      <c r="K105" s="25" t="s">
        <v>103</v>
      </c>
      <c r="L105" s="26">
        <v>3278.57</v>
      </c>
      <c r="M105" s="23" t="s">
        <v>123</v>
      </c>
      <c r="N105" s="23" t="s">
        <v>127</v>
      </c>
      <c r="O105" s="23" t="s">
        <v>128</v>
      </c>
      <c r="P105" s="25" t="s">
        <v>182</v>
      </c>
      <c r="Q105" s="25" t="s">
        <v>77</v>
      </c>
      <c r="R105" s="25" t="s">
        <v>1409</v>
      </c>
    </row>
    <row r="106" spans="1:18" ht="2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 t="s">
        <v>106</v>
      </c>
      <c r="L106" s="12">
        <f>SUM(L97:L105)</f>
        <v>18797.71</v>
      </c>
      <c r="M106" s="11"/>
      <c r="N106" s="11"/>
      <c r="O106" s="11"/>
      <c r="P106" s="11"/>
      <c r="Q106" s="11"/>
      <c r="R106" s="11"/>
    </row>
    <row r="107" spans="1:18" s="27" customFormat="1" ht="21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83" t="s">
        <v>138</v>
      </c>
      <c r="K107" s="84"/>
      <c r="L107" s="57">
        <f>(SUM(L26:L54))+(SUM(L56:L68))+(SUM(L71:L76))+(SUM(L82:L87))+(SUM(L90:L94))+(SUM(L97:L104))</f>
        <v>311142.32</v>
      </c>
      <c r="M107" s="28"/>
      <c r="N107" s="28"/>
      <c r="O107" s="28"/>
      <c r="P107" s="28"/>
      <c r="Q107" s="28"/>
      <c r="R107" s="28"/>
    </row>
    <row r="108" spans="1:18" s="27" customFormat="1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83" t="s">
        <v>139</v>
      </c>
      <c r="K108" s="84"/>
      <c r="L108" s="57">
        <f>L69+(SUM(L77:L80))+L88+L95+L105</f>
        <v>50756.09</v>
      </c>
      <c r="M108" s="28"/>
      <c r="N108" s="28"/>
      <c r="O108" s="28"/>
      <c r="P108" s="28"/>
      <c r="Q108" s="28"/>
      <c r="R108" s="28"/>
    </row>
    <row r="109" spans="1:18" s="27" customFormat="1" ht="15">
      <c r="A109" s="28"/>
      <c r="B109" s="28"/>
      <c r="C109" s="28"/>
      <c r="D109" s="28"/>
      <c r="E109" s="28"/>
      <c r="F109" s="28"/>
      <c r="G109" s="28"/>
      <c r="H109" s="28"/>
      <c r="I109" s="28"/>
      <c r="J109" s="83" t="s">
        <v>140</v>
      </c>
      <c r="K109" s="84"/>
      <c r="L109" s="54">
        <f>L55+L70+L81+L89+L96+L106</f>
        <v>361898.41</v>
      </c>
      <c r="M109" s="28"/>
      <c r="N109" s="28"/>
      <c r="O109" s="28"/>
      <c r="P109" s="28"/>
      <c r="Q109" s="28"/>
      <c r="R109" s="28"/>
    </row>
    <row r="111" spans="1:13" s="32" customFormat="1" ht="15">
      <c r="A111" s="31" t="s">
        <v>146</v>
      </c>
      <c r="L111" s="33"/>
      <c r="M111" s="34"/>
    </row>
    <row r="112" spans="1:13" s="32" customFormat="1" ht="15">
      <c r="A112" s="35" t="s">
        <v>147</v>
      </c>
      <c r="L112" s="33"/>
      <c r="M112" s="34"/>
    </row>
    <row r="113" spans="1:13" s="32" customFormat="1" ht="15">
      <c r="A113" s="36" t="s">
        <v>148</v>
      </c>
      <c r="B113" s="37"/>
      <c r="C113" s="37"/>
      <c r="D113" s="37"/>
      <c r="E113" s="37"/>
      <c r="H113" s="74" t="s">
        <v>150</v>
      </c>
      <c r="L113" s="33"/>
      <c r="M113" s="34"/>
    </row>
    <row r="114" spans="1:13" ht="15">
      <c r="A114" s="38" t="s">
        <v>149</v>
      </c>
      <c r="L114" s="39"/>
      <c r="M114" s="40"/>
    </row>
    <row r="115" spans="12:13" ht="15">
      <c r="L115" s="39"/>
      <c r="M115" s="40"/>
    </row>
    <row r="116" spans="1:13" s="32" customFormat="1" ht="15">
      <c r="A116" s="31"/>
      <c r="L116" s="33"/>
      <c r="M116" s="34"/>
    </row>
    <row r="117" spans="1:13" s="32" customFormat="1" ht="15">
      <c r="A117" s="35"/>
      <c r="L117" s="33"/>
      <c r="M117" s="34"/>
    </row>
    <row r="118" spans="1:13" s="32" customFormat="1" ht="15">
      <c r="A118" s="37"/>
      <c r="B118" s="37"/>
      <c r="C118" s="37"/>
      <c r="D118" s="37"/>
      <c r="E118" s="37"/>
      <c r="H118" s="74"/>
      <c r="L118" s="33"/>
      <c r="M118" s="34"/>
    </row>
    <row r="119" spans="1:13" ht="15">
      <c r="A119" s="38"/>
      <c r="L119" s="39"/>
      <c r="M119" s="40"/>
    </row>
    <row r="120" spans="1:13" ht="15">
      <c r="A120" s="41"/>
      <c r="L120" s="39"/>
      <c r="M120" s="40"/>
    </row>
  </sheetData>
  <sheetProtection/>
  <mergeCells count="21">
    <mergeCell ref="J107:K107"/>
    <mergeCell ref="E15:E24"/>
    <mergeCell ref="J16:K16"/>
    <mergeCell ref="J15:K15"/>
    <mergeCell ref="M15:O16"/>
    <mergeCell ref="J109:K109"/>
    <mergeCell ref="G17:G24"/>
    <mergeCell ref="H17:H24"/>
    <mergeCell ref="J17:J24"/>
    <mergeCell ref="K17:K24"/>
    <mergeCell ref="G16:H16"/>
    <mergeCell ref="G15:H15"/>
    <mergeCell ref="J108:K108"/>
    <mergeCell ref="A1:R1"/>
    <mergeCell ref="A2:R2"/>
    <mergeCell ref="A12:R12"/>
    <mergeCell ref="E14:O14"/>
    <mergeCell ref="Q20:Q24"/>
    <mergeCell ref="A25:B25"/>
    <mergeCell ref="N25:O25"/>
    <mergeCell ref="R14:R24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Дроздова Наталья Александровна</dc:creator>
  <cp:keywords/>
  <dc:description/>
  <cp:lastModifiedBy>DrozdovaNA</cp:lastModifiedBy>
  <cp:lastPrinted>2015-10-16T05:36:24Z</cp:lastPrinted>
  <dcterms:created xsi:type="dcterms:W3CDTF">2015-09-29T05:22:20Z</dcterms:created>
  <dcterms:modified xsi:type="dcterms:W3CDTF">2015-10-26T10:11:10Z</dcterms:modified>
  <cp:category/>
  <cp:version/>
  <cp:contentType/>
  <cp:contentStatus/>
</cp:coreProperties>
</file>