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40" activeTab="0"/>
  </bookViews>
  <sheets>
    <sheet name="Инф об организации" sheetId="1" r:id="rId1"/>
    <sheet name="Предложение (тарифы)" sheetId="2" r:id="rId2"/>
    <sheet name="Основн показ деят" sheetId="3" r:id="rId3"/>
  </sheets>
  <definedNames/>
  <calcPr fullCalcOnLoad="1"/>
</workbook>
</file>

<file path=xl/sharedStrings.xml><?xml version="1.0" encoding="utf-8"?>
<sst xmlns="http://schemas.openxmlformats.org/spreadsheetml/2006/main" count="202" uniqueCount="154">
  <si>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</si>
  <si>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</si>
  <si>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</si>
  <si>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</si>
  <si>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</si>
  <si>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</si>
  <si>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</si>
  <si>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</si>
  <si>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</si>
  <si>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</si>
  <si>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</si>
  <si>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</si>
  <si>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</si>
  <si>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</si>
  <si>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</si>
  <si>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</si>
  <si>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</si>
  <si>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</si>
  <si>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</si>
  <si>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</si>
  <si>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</si>
  <si>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</si>
  <si>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</si>
  <si>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</si>
  <si>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</si>
  <si>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</si>
  <si>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</si>
  <si>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</si>
  <si>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</si>
  <si>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</si>
  <si>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</si>
  <si>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</si>
  <si>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</si>
  <si>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</si>
  <si>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</si>
  <si>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</si>
  <si>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</si>
  <si>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</si>
  <si>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4.3.4.</t>
  </si>
  <si>
    <t>потребители с коллекторов</t>
  </si>
  <si>
    <t>Приложение № 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</si>
  <si>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</si>
  <si>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</si>
  <si>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</si>
  <si>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</si>
  <si>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</si>
  <si>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</si>
  <si>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</si>
  <si>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</si>
  <si>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</si>
  <si>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</si>
  <si>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</si>
  <si>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к предложению о размере цен (тарифов),                                                                             долгосрочных параметров регулирования</t>
  </si>
  <si>
    <t>Приложение № 4
к предложению о размере цен (тарифов), долгосрочных параметров регулирования</t>
  </si>
  <si>
    <t>№ 
п/п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</si>
  <si>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</si>
  <si>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</si>
  <si>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</si>
  <si>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</si>
  <si>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</si>
  <si>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</si>
  <si>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</si>
  <si>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</si>
  <si>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</si>
  <si>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</si>
  <si>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</si>
  <si>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</si>
  <si>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</si>
  <si>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</si>
  <si>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</si>
  <si>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</si>
  <si>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</si>
  <si>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</si>
  <si>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</si>
  <si>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</si>
  <si>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</si>
  <si>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</si>
  <si>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</si>
  <si>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</si>
  <si>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</si>
  <si>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</si>
  <si>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</si>
  <si>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</si>
  <si>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</si>
  <si>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</si>
  <si>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</si>
  <si>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</si>
  <si>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</si>
  <si>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</si>
  <si>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</si>
  <si>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</si>
  <si>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</si>
  <si>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</si>
  <si>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</si>
  <si>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</si>
  <si>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</si>
  <si>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</si>
  <si>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</si>
  <si>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
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</si>
  <si>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</si>
  <si>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</si>
  <si>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</si>
  <si>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</si>
  <si>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</si>
  <si>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</si>
  <si>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</si>
  <si>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</si>
  <si>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</si>
  <si>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</si>
  <si>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</si>
  <si>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</si>
  <si>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</si>
  <si>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</si>
  <si>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</si>
  <si>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</si>
  <si>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</si>
  <si>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</si>
  <si>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</si>
  <si>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</si>
  <si>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</si>
  <si>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</si>
  <si>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</si>
  <si>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</si>
  <si>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</si>
  <si>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</si>
  <si>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</si>
  <si>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</si>
  <si>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</si>
  <si>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</si>
  <si>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
в каждом рубле выручки)</t>
  </si>
  <si>
    <t>процент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</si>
  <si>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</si>
  <si>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</si>
  <si>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</si>
  <si>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</si>
  <si>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</si>
  <si>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Павликов Денис Александрович</t>
  </si>
  <si>
    <t>pavlikovda@mail.ru</t>
  </si>
  <si>
    <t>Акционерное общество "ТЭЦ "Белый ручей"</t>
  </si>
  <si>
    <t>АО "ТЭЦ "Белый Ручей"</t>
  </si>
  <si>
    <t>-</t>
  </si>
  <si>
    <t>7(921) 722 00 00</t>
  </si>
  <si>
    <t>4.3</t>
  </si>
  <si>
    <t>одноставочная цена (тариф)</t>
  </si>
  <si>
    <t>руб./кВт*ч</t>
  </si>
  <si>
    <t>162940 Вологодская область, Вытегорский район п.Депо ул. Энергетиков,д.2, офис 15</t>
  </si>
  <si>
    <t>Фактические показатели за год,предшествующий базовому периоду (2023 год)</t>
  </si>
  <si>
    <t>Показатели, утвержденные на базовый год (2024 год)</t>
  </si>
  <si>
    <t>Предложения на расчетный период регулирования
(2025 год)</t>
  </si>
  <si>
    <t xml:space="preserve">Предложения  цен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в отношении тепловой электрической станции АО «ТЭЦ "Белый Ручей" , на 2025 год </t>
  </si>
  <si>
    <t>Предложения 
на расчетный период регулирования (2025г.)</t>
  </si>
  <si>
    <t>Показатели, утвержденные 
на базовый период (2024г.)</t>
  </si>
  <si>
    <t>Фактические показатели 
за год, предшествующий базовому периоду (2023г.)</t>
  </si>
  <si>
    <t>Основные показатели деятельности тепловой электрической станции АО «ТЭЦ "Белый Ручей", по которой планируются  цены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на 2025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</si>
</sst>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#,##0.000"/>
    <numFmt numFmtId="17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50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1" fillId="0" borderId="0" xfId="0" applyFont="1" applyAlignment="1">
      <alignment horizontal="left" indent="15"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right"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37" fillId="0" borderId="10" xfId="42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4" fontId="55" fillId="0" borderId="0" xfId="0" applyNumberFormat="1" applyFont="1" applyFill="1" applyAlignment="1">
      <alignment/>
    </xf>
    <xf numFmtId="177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left" vertical="center"/>
    </xf>
    <xf numFmtId="0" fontId="53" fillId="0" borderId="0" xfId="0" applyFont="1" applyAlignment="1">
      <alignment horizontal="center"/>
    </xf>
    <xf numFmtId="0" fontId="8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171" fontId="56" fillId="0" borderId="0" xfId="61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49" fontId="55" fillId="0" borderId="0" xfId="0" applyNumberFormat="1" applyFont="1" applyFill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ФормулаНаКонтроль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likov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2.00390625" style="0" customWidth="1"/>
    <col min="2" max="2" width="66.28125" style="0" customWidth="1"/>
    <col min="3" max="3" width="39.8515625" style="0" customWidth="1"/>
  </cols>
  <sheetData>
    <row r="1" spans="1:3" ht="15">
      <c r="A1" s="1"/>
      <c r="B1" s="3" t="s">
        <v>40</v>
      </c>
      <c r="C1" s="3"/>
    </row>
    <row r="2" spans="1:3" ht="29.25" customHeight="1">
      <c r="A2" s="1"/>
      <c r="B2" s="4" t="s">
        <v>52</v>
      </c>
      <c r="C2" s="4"/>
    </row>
    <row r="3" spans="1:3" ht="16.5">
      <c r="A3" s="31" t="s">
        <v>41</v>
      </c>
      <c r="B3" s="31"/>
      <c r="C3" s="5"/>
    </row>
    <row r="4" spans="1:2" ht="15.75">
      <c r="A4" s="6" t="s">
        <v>42</v>
      </c>
      <c r="B4" s="7" t="s">
        <v>138</v>
      </c>
    </row>
    <row r="5" spans="1:2" ht="15.75">
      <c r="A5" s="6" t="s">
        <v>43</v>
      </c>
      <c r="B5" s="6" t="s">
        <v>139</v>
      </c>
    </row>
    <row r="6" spans="1:2" ht="31.5">
      <c r="A6" s="6" t="s">
        <v>44</v>
      </c>
      <c r="B6" s="7" t="s">
        <v>145</v>
      </c>
    </row>
    <row r="7" spans="1:2" ht="34.5" customHeight="1">
      <c r="A7" s="6" t="s">
        <v>45</v>
      </c>
      <c r="B7" s="7" t="s">
        <v>145</v>
      </c>
    </row>
    <row r="8" spans="1:2" ht="15.75">
      <c r="A8" s="6" t="s">
        <v>46</v>
      </c>
      <c r="B8" s="7">
        <v>3508005131</v>
      </c>
    </row>
    <row r="9" spans="1:2" ht="15.75">
      <c r="A9" s="6" t="s">
        <v>47</v>
      </c>
      <c r="B9" s="7">
        <v>350801001</v>
      </c>
    </row>
    <row r="10" spans="1:2" ht="15.75">
      <c r="A10" s="6" t="s">
        <v>48</v>
      </c>
      <c r="B10" s="6" t="s">
        <v>136</v>
      </c>
    </row>
    <row r="11" spans="1:2" ht="15.75">
      <c r="A11" s="6" t="s">
        <v>49</v>
      </c>
      <c r="B11" s="8" t="s">
        <v>137</v>
      </c>
    </row>
    <row r="12" spans="1:2" ht="15.75">
      <c r="A12" s="6" t="s">
        <v>50</v>
      </c>
      <c r="B12" s="6" t="s">
        <v>141</v>
      </c>
    </row>
    <row r="13" spans="1:2" ht="15.75">
      <c r="A13" s="6" t="s">
        <v>51</v>
      </c>
      <c r="B13" s="6" t="s">
        <v>140</v>
      </c>
    </row>
    <row r="14" ht="15.75">
      <c r="A14" s="2"/>
    </row>
  </sheetData>
  <sheetProtection/>
  <mergeCells count="1">
    <mergeCell ref="A3:B3"/>
  </mergeCells>
  <hyperlinks>
    <hyperlink ref="B11" r:id="rId1" display="pavlikovda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75" zoomScaleNormal="75" zoomScalePageLayoutView="0" workbookViewId="0" topLeftCell="A1">
      <selection activeCell="H3" sqref="H3:I3"/>
    </sheetView>
  </sheetViews>
  <sheetFormatPr defaultColWidth="9.140625" defaultRowHeight="15"/>
  <cols>
    <col min="1" max="1" width="7.140625" style="24" customWidth="1"/>
    <col min="2" max="2" width="45.28125" style="24" customWidth="1"/>
    <col min="3" max="3" width="19.00390625" style="24" customWidth="1"/>
    <col min="4" max="4" width="15.421875" style="24" customWidth="1"/>
    <col min="5" max="5" width="17.421875" style="24" customWidth="1"/>
    <col min="6" max="6" width="15.00390625" style="24" customWidth="1"/>
    <col min="7" max="7" width="15.57421875" style="24" customWidth="1"/>
    <col min="8" max="8" width="15.421875" style="24" customWidth="1"/>
    <col min="9" max="9" width="15.7109375" style="24" customWidth="1"/>
    <col min="10" max="10" width="15.140625" style="24" bestFit="1" customWidth="1"/>
    <col min="11" max="16384" width="9.140625" style="24" customWidth="1"/>
  </cols>
  <sheetData>
    <row r="1" spans="1:9" ht="48.75" customHeight="1">
      <c r="A1" s="36" t="s">
        <v>149</v>
      </c>
      <c r="B1" s="36"/>
      <c r="C1" s="36"/>
      <c r="D1" s="36"/>
      <c r="E1" s="36"/>
      <c r="F1" s="36"/>
      <c r="G1" s="36"/>
      <c r="H1" s="36"/>
      <c r="I1" s="36"/>
    </row>
    <row r="3" spans="1:9" ht="45" customHeight="1">
      <c r="A3" s="37" t="s">
        <v>0</v>
      </c>
      <c r="B3" s="38" t="s">
        <v>1</v>
      </c>
      <c r="C3" s="39" t="s">
        <v>2</v>
      </c>
      <c r="D3" s="37" t="s">
        <v>146</v>
      </c>
      <c r="E3" s="37"/>
      <c r="F3" s="37" t="s">
        <v>147</v>
      </c>
      <c r="G3" s="37"/>
      <c r="H3" s="37" t="s">
        <v>148</v>
      </c>
      <c r="I3" s="37"/>
    </row>
    <row r="4" spans="1:9" ht="44.25" customHeight="1">
      <c r="A4" s="38"/>
      <c r="B4" s="38"/>
      <c r="C4" s="40"/>
      <c r="D4" s="23" t="s">
        <v>3</v>
      </c>
      <c r="E4" s="23" t="s">
        <v>4</v>
      </c>
      <c r="F4" s="23" t="s">
        <v>3</v>
      </c>
      <c r="G4" s="23" t="s">
        <v>4</v>
      </c>
      <c r="H4" s="41" t="s">
        <v>3</v>
      </c>
      <c r="I4" s="41" t="s">
        <v>4</v>
      </c>
    </row>
    <row r="5" spans="1:9" ht="15">
      <c r="A5" s="22" t="s">
        <v>6</v>
      </c>
      <c r="B5" s="22" t="s">
        <v>5</v>
      </c>
      <c r="C5" s="23"/>
      <c r="D5" s="18"/>
      <c r="E5" s="18"/>
      <c r="F5" s="18"/>
      <c r="G5" s="18"/>
      <c r="H5" s="18"/>
      <c r="I5" s="18"/>
    </row>
    <row r="6" spans="1:10" ht="15">
      <c r="A6" s="22" t="s">
        <v>7</v>
      </c>
      <c r="B6" s="22" t="s">
        <v>8</v>
      </c>
      <c r="C6" s="23" t="s">
        <v>11</v>
      </c>
      <c r="D6" s="18"/>
      <c r="E6" s="18"/>
      <c r="F6" s="29"/>
      <c r="G6" s="29"/>
      <c r="H6" s="29"/>
      <c r="I6" s="29"/>
      <c r="J6" s="28"/>
    </row>
    <row r="7" spans="1:9" ht="15">
      <c r="A7" s="22"/>
      <c r="B7" s="22" t="s">
        <v>10</v>
      </c>
      <c r="C7" s="23" t="s">
        <v>11</v>
      </c>
      <c r="D7" s="18"/>
      <c r="E7" s="18"/>
      <c r="F7" s="18"/>
      <c r="G7" s="18"/>
      <c r="H7" s="18"/>
      <c r="I7" s="18"/>
    </row>
    <row r="8" spans="1:10" ht="15">
      <c r="A8" s="22" t="s">
        <v>9</v>
      </c>
      <c r="B8" s="22" t="s">
        <v>12</v>
      </c>
      <c r="C8" s="23" t="s">
        <v>13</v>
      </c>
      <c r="D8" s="18"/>
      <c r="E8" s="18"/>
      <c r="F8" s="18"/>
      <c r="G8" s="18"/>
      <c r="H8" s="29"/>
      <c r="I8" s="29"/>
      <c r="J8" s="28"/>
    </row>
    <row r="9" spans="1:10" ht="21" customHeight="1">
      <c r="A9" s="30" t="s">
        <v>142</v>
      </c>
      <c r="B9" s="22" t="s">
        <v>143</v>
      </c>
      <c r="C9" s="23" t="s">
        <v>144</v>
      </c>
      <c r="D9" s="29">
        <v>4.425</v>
      </c>
      <c r="E9" s="29">
        <v>4.425</v>
      </c>
      <c r="F9" s="29">
        <v>4.425</v>
      </c>
      <c r="G9" s="29">
        <v>4.504</v>
      </c>
      <c r="H9" s="29">
        <v>4.894</v>
      </c>
      <c r="I9" s="29">
        <v>4.894</v>
      </c>
      <c r="J9" s="28"/>
    </row>
    <row r="10" spans="1:9" ht="27" customHeight="1">
      <c r="A10" s="22" t="s">
        <v>26</v>
      </c>
      <c r="B10" s="25" t="s">
        <v>14</v>
      </c>
      <c r="C10" s="23" t="s">
        <v>15</v>
      </c>
      <c r="D10" s="18"/>
      <c r="E10" s="18"/>
      <c r="F10" s="18"/>
      <c r="G10" s="18"/>
      <c r="H10" s="18"/>
      <c r="I10" s="18"/>
    </row>
    <row r="11" spans="1:9" ht="15">
      <c r="A11" s="22" t="s">
        <v>16</v>
      </c>
      <c r="B11" s="25" t="s">
        <v>17</v>
      </c>
      <c r="C11" s="23" t="s">
        <v>15</v>
      </c>
      <c r="D11" s="18">
        <v>2104</v>
      </c>
      <c r="E11" s="18">
        <v>2104</v>
      </c>
      <c r="F11" s="18">
        <v>2104</v>
      </c>
      <c r="G11" s="18">
        <v>2035</v>
      </c>
      <c r="H11" s="18">
        <v>2438</v>
      </c>
      <c r="I11" s="18">
        <v>2438</v>
      </c>
    </row>
    <row r="12" spans="1:9" ht="15">
      <c r="A12" s="22" t="s">
        <v>18</v>
      </c>
      <c r="B12" s="25" t="s">
        <v>19</v>
      </c>
      <c r="C12" s="23" t="s">
        <v>15</v>
      </c>
      <c r="D12" s="18"/>
      <c r="E12" s="18"/>
      <c r="F12" s="18"/>
      <c r="G12" s="18"/>
      <c r="H12" s="18"/>
      <c r="I12" s="18"/>
    </row>
    <row r="13" spans="1:9" ht="15">
      <c r="A13" s="22"/>
      <c r="B13" s="25" t="s">
        <v>20</v>
      </c>
      <c r="C13" s="23" t="s">
        <v>15</v>
      </c>
      <c r="D13" s="18"/>
      <c r="E13" s="18"/>
      <c r="F13" s="18"/>
      <c r="G13" s="18"/>
      <c r="H13" s="18"/>
      <c r="I13" s="18"/>
    </row>
    <row r="14" spans="1:9" ht="15">
      <c r="A14" s="22"/>
      <c r="B14" s="25" t="s">
        <v>21</v>
      </c>
      <c r="C14" s="23" t="s">
        <v>15</v>
      </c>
      <c r="D14" s="18"/>
      <c r="E14" s="18"/>
      <c r="F14" s="18"/>
      <c r="G14" s="18"/>
      <c r="H14" s="18"/>
      <c r="I14" s="18"/>
    </row>
    <row r="15" spans="1:9" ht="15">
      <c r="A15" s="23"/>
      <c r="B15" s="22" t="s">
        <v>22</v>
      </c>
      <c r="C15" s="23" t="s">
        <v>15</v>
      </c>
      <c r="D15" s="18"/>
      <c r="E15" s="18"/>
      <c r="F15" s="18"/>
      <c r="G15" s="18"/>
      <c r="H15" s="18"/>
      <c r="I15" s="18"/>
    </row>
    <row r="16" spans="1:9" ht="15">
      <c r="A16" s="23"/>
      <c r="B16" s="22" t="s">
        <v>23</v>
      </c>
      <c r="C16" s="23" t="s">
        <v>15</v>
      </c>
      <c r="D16" s="18"/>
      <c r="E16" s="18"/>
      <c r="F16" s="18"/>
      <c r="G16" s="18"/>
      <c r="H16" s="18"/>
      <c r="I16" s="18"/>
    </row>
    <row r="17" spans="1:9" ht="15">
      <c r="A17" s="22" t="s">
        <v>24</v>
      </c>
      <c r="B17" s="22" t="s">
        <v>25</v>
      </c>
      <c r="C17" s="23" t="s">
        <v>15</v>
      </c>
      <c r="D17" s="18"/>
      <c r="E17" s="18"/>
      <c r="F17" s="18"/>
      <c r="G17" s="18"/>
      <c r="H17" s="18"/>
      <c r="I17" s="18"/>
    </row>
    <row r="18" spans="1:9" ht="15">
      <c r="A18" s="22" t="s">
        <v>38</v>
      </c>
      <c r="B18" s="22" t="s">
        <v>39</v>
      </c>
      <c r="C18" s="23" t="s">
        <v>15</v>
      </c>
      <c r="D18" s="18">
        <v>1382</v>
      </c>
      <c r="E18" s="18">
        <v>1382</v>
      </c>
      <c r="F18" s="18">
        <v>1379</v>
      </c>
      <c r="G18" s="18">
        <v>1379</v>
      </c>
      <c r="H18" s="18">
        <v>1489</v>
      </c>
      <c r="I18" s="18">
        <v>1489</v>
      </c>
    </row>
    <row r="19" spans="1:9" ht="15">
      <c r="A19" s="22" t="s">
        <v>26</v>
      </c>
      <c r="B19" s="22" t="s">
        <v>27</v>
      </c>
      <c r="C19" s="23"/>
      <c r="D19" s="18"/>
      <c r="E19" s="18"/>
      <c r="F19" s="18"/>
      <c r="G19" s="18"/>
      <c r="H19" s="18"/>
      <c r="I19" s="18"/>
    </row>
    <row r="20" spans="1:9" ht="15">
      <c r="A20" s="22" t="s">
        <v>28</v>
      </c>
      <c r="B20" s="22" t="s">
        <v>29</v>
      </c>
      <c r="C20" s="23" t="s">
        <v>32</v>
      </c>
      <c r="D20" s="18"/>
      <c r="E20" s="18"/>
      <c r="F20" s="18"/>
      <c r="G20" s="18"/>
      <c r="H20" s="18"/>
      <c r="I20" s="18"/>
    </row>
    <row r="21" spans="1:9" ht="15">
      <c r="A21" s="22" t="s">
        <v>30</v>
      </c>
      <c r="B21" s="22" t="s">
        <v>31</v>
      </c>
      <c r="C21" s="23" t="s">
        <v>15</v>
      </c>
      <c r="D21" s="18"/>
      <c r="E21" s="18"/>
      <c r="F21" s="18"/>
      <c r="G21" s="18"/>
      <c r="H21" s="18"/>
      <c r="I21" s="18"/>
    </row>
    <row r="22" spans="1:9" ht="15">
      <c r="A22" s="22" t="s">
        <v>33</v>
      </c>
      <c r="B22" s="22" t="s">
        <v>34</v>
      </c>
      <c r="C22" s="23" t="s">
        <v>37</v>
      </c>
      <c r="D22" s="18"/>
      <c r="E22" s="18"/>
      <c r="F22" s="18"/>
      <c r="G22" s="18"/>
      <c r="H22" s="18"/>
      <c r="I22" s="18"/>
    </row>
    <row r="23" spans="1:9" ht="15">
      <c r="A23" s="23"/>
      <c r="B23" s="22" t="s">
        <v>35</v>
      </c>
      <c r="C23" s="23" t="s">
        <v>37</v>
      </c>
      <c r="D23" s="18"/>
      <c r="E23" s="18"/>
      <c r="F23" s="18"/>
      <c r="G23" s="18"/>
      <c r="H23" s="18"/>
      <c r="I23" s="18"/>
    </row>
    <row r="24" spans="1:9" ht="15">
      <c r="A24" s="23"/>
      <c r="B24" s="22" t="s">
        <v>36</v>
      </c>
      <c r="C24" s="23" t="s">
        <v>37</v>
      </c>
      <c r="D24" s="18"/>
      <c r="E24" s="18"/>
      <c r="F24" s="18"/>
      <c r="G24" s="18"/>
      <c r="H24" s="18"/>
      <c r="I24" s="18"/>
    </row>
    <row r="25" spans="1:9" ht="15">
      <c r="A25" s="26"/>
      <c r="B25" s="27"/>
      <c r="C25" s="26"/>
      <c r="D25" s="26"/>
      <c r="E25" s="26"/>
      <c r="F25" s="26"/>
      <c r="G25" s="26"/>
      <c r="H25" s="26"/>
      <c r="I25" s="26"/>
    </row>
    <row r="26" spans="1:9" s="45" customFormat="1" ht="11.25">
      <c r="A26" s="42"/>
      <c r="B26" s="43"/>
      <c r="C26" s="44"/>
      <c r="D26" s="44"/>
      <c r="E26" s="44"/>
      <c r="F26" s="44"/>
      <c r="G26" s="44"/>
      <c r="H26" s="44"/>
      <c r="I26" s="44"/>
    </row>
    <row r="27" spans="1:9" ht="15">
      <c r="A27" s="42"/>
      <c r="B27" s="26"/>
      <c r="C27" s="26"/>
      <c r="D27" s="26"/>
      <c r="E27" s="26"/>
      <c r="F27" s="26"/>
      <c r="G27" s="26"/>
      <c r="H27" s="26"/>
      <c r="I27" s="26"/>
    </row>
    <row r="28" spans="1:9" ht="1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26"/>
      <c r="B29" s="46"/>
      <c r="C29" s="26"/>
      <c r="D29" s="26"/>
      <c r="E29" s="26"/>
      <c r="F29" s="26"/>
      <c r="G29" s="26"/>
      <c r="H29" s="26"/>
      <c r="I29" s="26"/>
    </row>
    <row r="30" spans="1:9" ht="41.25" customHeight="1">
      <c r="A30" s="36"/>
      <c r="B30" s="36"/>
      <c r="C30" s="36"/>
      <c r="D30" s="36"/>
      <c r="E30" s="36"/>
      <c r="F30" s="36"/>
      <c r="G30" s="36"/>
      <c r="H30" s="36"/>
      <c r="I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  <row r="40" ht="15">
      <c r="A40" s="26"/>
    </row>
    <row r="41" ht="15">
      <c r="A41" s="26"/>
    </row>
    <row r="42" ht="15">
      <c r="A42" s="26"/>
    </row>
    <row r="43" ht="15">
      <c r="A43" s="26"/>
    </row>
    <row r="44" ht="15">
      <c r="A44" s="26"/>
    </row>
    <row r="45" ht="15">
      <c r="A45" s="26"/>
    </row>
    <row r="46" ht="15">
      <c r="A46" s="26"/>
    </row>
    <row r="47" ht="15">
      <c r="A47" s="26"/>
    </row>
    <row r="48" ht="15">
      <c r="A48" s="26"/>
    </row>
    <row r="49" ht="15">
      <c r="A49" s="26"/>
    </row>
    <row r="50" ht="15">
      <c r="A50" s="26"/>
    </row>
    <row r="51" ht="15">
      <c r="A51" s="26"/>
    </row>
    <row r="52" ht="15">
      <c r="A52" s="26"/>
    </row>
    <row r="53" ht="15">
      <c r="A53" s="26"/>
    </row>
    <row r="54" ht="15">
      <c r="A54" s="26"/>
    </row>
    <row r="55" ht="15">
      <c r="A55" s="26"/>
    </row>
    <row r="56" ht="15">
      <c r="A56" s="26"/>
    </row>
    <row r="57" ht="15">
      <c r="A57" s="26"/>
    </row>
    <row r="58" ht="15">
      <c r="A58" s="26"/>
    </row>
    <row r="59" ht="15">
      <c r="A59" s="26"/>
    </row>
    <row r="60" ht="15">
      <c r="A60" s="26"/>
    </row>
  </sheetData>
  <sheetProtection/>
  <mergeCells count="8">
    <mergeCell ref="A30:H30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zoomScale="85" zoomScaleNormal="85" zoomScalePageLayoutView="0" workbookViewId="0" topLeftCell="A1">
      <selection activeCell="E6" sqref="E6:F6"/>
    </sheetView>
  </sheetViews>
  <sheetFormatPr defaultColWidth="9.140625" defaultRowHeight="15" outlineLevelRow="1"/>
  <cols>
    <col min="1" max="1" width="7.7109375" style="12" customWidth="1"/>
    <col min="2" max="2" width="32.140625" style="12" customWidth="1"/>
    <col min="3" max="3" width="13.00390625" style="12" customWidth="1"/>
    <col min="4" max="5" width="26.57421875" style="12" customWidth="1"/>
    <col min="6" max="6" width="22.8515625" style="12" customWidth="1"/>
    <col min="7" max="7" width="9.140625" style="12" customWidth="1"/>
    <col min="8" max="8" width="13.7109375" style="12" customWidth="1"/>
    <col min="9" max="16384" width="9.140625" style="12" customWidth="1"/>
  </cols>
  <sheetData>
    <row r="1" ht="67.5" customHeight="1">
      <c r="F1" s="13" t="s">
        <v>53</v>
      </c>
    </row>
    <row r="3" spans="1:6" ht="50.25" customHeight="1">
      <c r="A3" s="34" t="s">
        <v>153</v>
      </c>
      <c r="B3" s="35"/>
      <c r="C3" s="35"/>
      <c r="D3" s="35"/>
      <c r="E3" s="35"/>
      <c r="F3" s="35"/>
    </row>
    <row r="5" spans="1:255" ht="72" customHeight="1">
      <c r="A5" s="14" t="s">
        <v>54</v>
      </c>
      <c r="B5" s="14" t="s">
        <v>1</v>
      </c>
      <c r="C5" s="14" t="s">
        <v>2</v>
      </c>
      <c r="D5" s="14" t="s">
        <v>152</v>
      </c>
      <c r="E5" s="14" t="s">
        <v>151</v>
      </c>
      <c r="F5" s="14" t="s">
        <v>150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s="19" customFormat="1" ht="21.75" customHeight="1">
      <c r="A6" s="11" t="s">
        <v>55</v>
      </c>
      <c r="B6" s="11" t="s">
        <v>56</v>
      </c>
      <c r="C6" s="11" t="s">
        <v>57</v>
      </c>
      <c r="D6" s="10">
        <v>6</v>
      </c>
      <c r="E6" s="10">
        <v>6</v>
      </c>
      <c r="F6" s="10">
        <v>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6" s="20" customFormat="1" ht="112.5" customHeight="1">
      <c r="A7" s="11" t="s">
        <v>58</v>
      </c>
      <c r="B7" s="11" t="s">
        <v>59</v>
      </c>
      <c r="C7" s="11" t="s">
        <v>57</v>
      </c>
      <c r="D7" s="10"/>
      <c r="E7" s="10"/>
      <c r="F7" s="10"/>
    </row>
    <row r="8" spans="1:6" s="20" customFormat="1" ht="48" customHeight="1">
      <c r="A8" s="11" t="s">
        <v>60</v>
      </c>
      <c r="B8" s="11" t="s">
        <v>61</v>
      </c>
      <c r="C8" s="11" t="s">
        <v>62</v>
      </c>
      <c r="D8" s="9">
        <v>42.67712399999998</v>
      </c>
      <c r="E8" s="9">
        <v>43.07503706666668</v>
      </c>
      <c r="F8" s="9">
        <v>42.99914711018085</v>
      </c>
    </row>
    <row r="9" spans="1:6" s="20" customFormat="1" ht="40.5" customHeight="1">
      <c r="A9" s="11" t="s">
        <v>63</v>
      </c>
      <c r="B9" s="11" t="s">
        <v>64</v>
      </c>
      <c r="C9" s="11" t="s">
        <v>62</v>
      </c>
      <c r="D9" s="9">
        <v>34.492307</v>
      </c>
      <c r="E9" s="9">
        <v>34.43426193333333</v>
      </c>
      <c r="F9" s="9">
        <v>34.58277233333334</v>
      </c>
    </row>
    <row r="10" spans="1:6" s="20" customFormat="1" ht="40.5" customHeight="1">
      <c r="A10" s="11" t="s">
        <v>65</v>
      </c>
      <c r="B10" s="11" t="s">
        <v>66</v>
      </c>
      <c r="C10" s="11" t="s">
        <v>67</v>
      </c>
      <c r="D10" s="9">
        <v>42.113820245326394</v>
      </c>
      <c r="E10" s="9">
        <v>35.08576968999308</v>
      </c>
      <c r="F10" s="9">
        <v>37.622280824659704</v>
      </c>
    </row>
    <row r="11" spans="1:6" s="20" customFormat="1" ht="40.5" customHeight="1">
      <c r="A11" s="11" t="s">
        <v>68</v>
      </c>
      <c r="B11" s="11" t="s">
        <v>69</v>
      </c>
      <c r="C11" s="11" t="s">
        <v>67</v>
      </c>
      <c r="D11" s="9"/>
      <c r="E11" s="9"/>
      <c r="F11" s="9"/>
    </row>
    <row r="12" spans="1:6" s="20" customFormat="1" ht="38.25" customHeight="1">
      <c r="A12" s="11" t="s">
        <v>70</v>
      </c>
      <c r="B12" s="11" t="s">
        <v>71</v>
      </c>
      <c r="C12" s="11" t="s">
        <v>72</v>
      </c>
      <c r="D12" s="9">
        <f>D13+D15</f>
        <v>210.37476612076898</v>
      </c>
      <c r="E12" s="9">
        <f>E13+E15</f>
        <v>198.6056627686749</v>
      </c>
      <c r="F12" s="9">
        <f>F13+F15</f>
        <v>221.1505154511919</v>
      </c>
    </row>
    <row r="13" spans="1:6" s="20" customFormat="1" ht="40.5" customHeight="1">
      <c r="A13" s="11" t="s">
        <v>73</v>
      </c>
      <c r="B13" s="11" t="s">
        <v>74</v>
      </c>
      <c r="C13" s="11" t="s">
        <v>72</v>
      </c>
      <c r="D13" s="9">
        <f>152622.897120769/1000</f>
        <v>152.62289712076898</v>
      </c>
      <c r="E13" s="9">
        <f>153692.186668436/1000</f>
        <v>153.69218666843602</v>
      </c>
      <c r="F13" s="9">
        <f>168506.154428076/1000</f>
        <v>168.506154428076</v>
      </c>
    </row>
    <row r="14" spans="1:6" s="20" customFormat="1" ht="40.5" customHeight="1">
      <c r="A14" s="11" t="s">
        <v>75</v>
      </c>
      <c r="B14" s="11" t="s">
        <v>76</v>
      </c>
      <c r="C14" s="11" t="s">
        <v>72</v>
      </c>
      <c r="D14" s="9"/>
      <c r="E14" s="9"/>
      <c r="F14" s="10"/>
    </row>
    <row r="15" spans="1:6" s="20" customFormat="1" ht="58.5" customHeight="1">
      <c r="A15" s="11" t="s">
        <v>77</v>
      </c>
      <c r="B15" s="11" t="s">
        <v>78</v>
      </c>
      <c r="C15" s="11" t="s">
        <v>72</v>
      </c>
      <c r="D15" s="9">
        <f>57751.869/1000</f>
        <v>57.751869</v>
      </c>
      <c r="E15" s="9">
        <f>44913.4761002389/1000</f>
        <v>44.913476100238896</v>
      </c>
      <c r="F15" s="9">
        <f>52644.3610231159/1000</f>
        <v>52.6443610231159</v>
      </c>
    </row>
    <row r="16" spans="1:6" s="20" customFormat="1" ht="54" customHeight="1">
      <c r="A16" s="11" t="s">
        <v>79</v>
      </c>
      <c r="B16" s="11" t="s">
        <v>80</v>
      </c>
      <c r="C16" s="11"/>
      <c r="D16" s="9">
        <f>D17+D19</f>
        <v>62.064438339999995</v>
      </c>
      <c r="E16" s="9">
        <f>E17+E19</f>
        <v>47.01092766632401</v>
      </c>
      <c r="F16" s="9">
        <f>F17+F19</f>
        <v>62.3338152230813</v>
      </c>
    </row>
    <row r="17" spans="1:6" s="20" customFormat="1" ht="39.75" customHeight="1">
      <c r="A17" s="11" t="s">
        <v>81</v>
      </c>
      <c r="B17" s="11" t="s">
        <v>82</v>
      </c>
      <c r="C17" s="11" t="s">
        <v>72</v>
      </c>
      <c r="D17" s="9">
        <f>43009.9263104886/1000</f>
        <v>43.009926310488595</v>
      </c>
      <c r="E17" s="9">
        <f>36376.9029725665/1000</f>
        <v>36.376902972566505</v>
      </c>
      <c r="F17" s="9">
        <f>46059.9003670597/1000</f>
        <v>46.059900367059704</v>
      </c>
    </row>
    <row r="18" spans="1:6" s="20" customFormat="1" ht="54.75" customHeight="1">
      <c r="A18" s="11"/>
      <c r="B18" s="11" t="s">
        <v>83</v>
      </c>
      <c r="C18" s="11" t="s">
        <v>84</v>
      </c>
      <c r="D18" s="9">
        <v>560</v>
      </c>
      <c r="E18" s="9">
        <v>560</v>
      </c>
      <c r="F18" s="9">
        <v>560</v>
      </c>
    </row>
    <row r="19" spans="1:6" s="20" customFormat="1" ht="54" customHeight="1">
      <c r="A19" s="11" t="s">
        <v>85</v>
      </c>
      <c r="B19" s="11" t="s">
        <v>86</v>
      </c>
      <c r="C19" s="11" t="s">
        <v>72</v>
      </c>
      <c r="D19" s="9">
        <f>19054.5120295114/1000</f>
        <v>19.0545120295114</v>
      </c>
      <c r="E19" s="9">
        <f>10634.0246937575/1000</f>
        <v>10.6340246937575</v>
      </c>
      <c r="F19" s="9">
        <f>16273.9148560216/1000</f>
        <v>16.2739148560216</v>
      </c>
    </row>
    <row r="20" spans="1:6" s="20" customFormat="1" ht="41.25" customHeight="1">
      <c r="A20" s="11"/>
      <c r="B20" s="11" t="s">
        <v>87</v>
      </c>
      <c r="C20" s="11" t="s">
        <v>88</v>
      </c>
      <c r="D20" s="10">
        <v>185</v>
      </c>
      <c r="E20" s="10">
        <v>185</v>
      </c>
      <c r="F20" s="10">
        <v>185</v>
      </c>
    </row>
    <row r="21" spans="1:6" s="20" customFormat="1" ht="77.25" customHeight="1">
      <c r="A21" s="11"/>
      <c r="B21" s="11" t="s">
        <v>89</v>
      </c>
      <c r="C21" s="11"/>
      <c r="D21" s="10"/>
      <c r="E21" s="14"/>
      <c r="F21" s="10"/>
    </row>
    <row r="22" spans="1:6" s="20" customFormat="1" ht="72.75" customHeight="1">
      <c r="A22" s="11" t="s">
        <v>90</v>
      </c>
      <c r="B22" s="11" t="s">
        <v>91</v>
      </c>
      <c r="C22" s="11" t="s">
        <v>72</v>
      </c>
      <c r="D22" s="9">
        <f>30580.75225/1000</f>
        <v>30.58075225</v>
      </c>
      <c r="E22" s="9">
        <f>30.72564887615+3.8511</f>
        <v>34.57674887615</v>
      </c>
      <c r="F22" s="9">
        <f>30725.64887615/1000+4.8924</f>
        <v>35.61804887615</v>
      </c>
    </row>
    <row r="23" spans="1:6" s="20" customFormat="1" ht="81" customHeight="1">
      <c r="A23" s="11" t="s">
        <v>92</v>
      </c>
      <c r="B23" s="11" t="s">
        <v>93</v>
      </c>
      <c r="C23" s="11"/>
      <c r="D23" s="10"/>
      <c r="E23" s="10"/>
      <c r="F23" s="10"/>
    </row>
    <row r="24" spans="1:6" s="20" customFormat="1" ht="69.75" customHeight="1">
      <c r="A24" s="11" t="s">
        <v>94</v>
      </c>
      <c r="B24" s="11" t="s">
        <v>95</v>
      </c>
      <c r="C24" s="11" t="s">
        <v>96</v>
      </c>
      <c r="D24" s="15">
        <v>75</v>
      </c>
      <c r="E24" s="15">
        <v>75</v>
      </c>
      <c r="F24" s="15">
        <v>75</v>
      </c>
    </row>
    <row r="25" spans="1:6" s="20" customFormat="1" ht="48.75" customHeight="1">
      <c r="A25" s="11" t="s">
        <v>97</v>
      </c>
      <c r="B25" s="11" t="s">
        <v>98</v>
      </c>
      <c r="C25" s="11" t="s">
        <v>99</v>
      </c>
      <c r="D25" s="9"/>
      <c r="E25" s="9"/>
      <c r="F25" s="9"/>
    </row>
    <row r="26" spans="1:6" s="20" customFormat="1" ht="58.5" customHeight="1">
      <c r="A26" s="11" t="s">
        <v>100</v>
      </c>
      <c r="B26" s="11" t="s">
        <v>101</v>
      </c>
      <c r="C26" s="11"/>
      <c r="D26" s="10"/>
      <c r="E26" s="10"/>
      <c r="F26" s="10"/>
    </row>
    <row r="27" spans="1:6" s="20" customFormat="1" ht="54" customHeight="1">
      <c r="A27" s="11" t="s">
        <v>102</v>
      </c>
      <c r="B27" s="11" t="s">
        <v>103</v>
      </c>
      <c r="C27" s="11" t="s">
        <v>72</v>
      </c>
      <c r="D27" s="10"/>
      <c r="E27" s="10"/>
      <c r="F27" s="10"/>
    </row>
    <row r="28" spans="1:6" s="20" customFormat="1" ht="27" customHeight="1">
      <c r="A28" s="11" t="s">
        <v>104</v>
      </c>
      <c r="B28" s="11" t="s">
        <v>105</v>
      </c>
      <c r="C28" s="11" t="s">
        <v>72</v>
      </c>
      <c r="D28" s="10"/>
      <c r="E28" s="10"/>
      <c r="F28" s="10"/>
    </row>
    <row r="29" spans="1:6" s="20" customFormat="1" ht="40.5" customHeight="1">
      <c r="A29" s="11" t="s">
        <v>106</v>
      </c>
      <c r="B29" s="11" t="s">
        <v>107</v>
      </c>
      <c r="C29" s="11" t="s">
        <v>72</v>
      </c>
      <c r="D29" s="10"/>
      <c r="E29" s="10"/>
      <c r="F29" s="10"/>
    </row>
    <row r="30" spans="1:6" s="20" customFormat="1" ht="40.5" customHeight="1">
      <c r="A30" s="11" t="s">
        <v>108</v>
      </c>
      <c r="B30" s="11" t="s">
        <v>109</v>
      </c>
      <c r="C30" s="11" t="s">
        <v>72</v>
      </c>
      <c r="D30" s="10"/>
      <c r="E30" s="10"/>
      <c r="F30" s="10"/>
    </row>
    <row r="31" spans="1:6" s="20" customFormat="1" ht="54" customHeight="1">
      <c r="A31" s="11" t="s">
        <v>110</v>
      </c>
      <c r="B31" s="11" t="s">
        <v>111</v>
      </c>
      <c r="C31" s="11"/>
      <c r="D31" s="10"/>
      <c r="E31" s="10"/>
      <c r="F31" s="10"/>
    </row>
    <row r="32" spans="1:6" s="20" customFormat="1" ht="40.5" customHeight="1">
      <c r="A32" s="11" t="s">
        <v>112</v>
      </c>
      <c r="B32" s="11" t="s">
        <v>113</v>
      </c>
      <c r="C32" s="11" t="s">
        <v>72</v>
      </c>
      <c r="D32" s="10"/>
      <c r="E32" s="10"/>
      <c r="F32" s="10"/>
    </row>
    <row r="33" spans="1:6" s="20" customFormat="1" ht="40.5" customHeight="1">
      <c r="A33" s="11" t="s">
        <v>114</v>
      </c>
      <c r="B33" s="11" t="s">
        <v>115</v>
      </c>
      <c r="C33" s="11" t="s">
        <v>72</v>
      </c>
      <c r="D33" s="10"/>
      <c r="E33" s="10"/>
      <c r="F33" s="10"/>
    </row>
    <row r="34" spans="1:6" s="20" customFormat="1" ht="40.5" customHeight="1">
      <c r="A34" s="11" t="s">
        <v>116</v>
      </c>
      <c r="B34" s="11" t="s">
        <v>117</v>
      </c>
      <c r="C34" s="11"/>
      <c r="D34" s="10"/>
      <c r="E34" s="10"/>
      <c r="F34" s="10"/>
    </row>
    <row r="35" spans="1:6" s="20" customFormat="1" ht="40.5" customHeight="1">
      <c r="A35" s="11" t="s">
        <v>118</v>
      </c>
      <c r="B35" s="11" t="s">
        <v>105</v>
      </c>
      <c r="C35" s="11" t="s">
        <v>72</v>
      </c>
      <c r="D35" s="10"/>
      <c r="E35" s="10"/>
      <c r="F35" s="10"/>
    </row>
    <row r="36" spans="1:6" s="20" customFormat="1" ht="40.5" customHeight="1">
      <c r="A36" s="11" t="s">
        <v>119</v>
      </c>
      <c r="B36" s="11" t="s">
        <v>107</v>
      </c>
      <c r="C36" s="11" t="s">
        <v>72</v>
      </c>
      <c r="D36" s="10"/>
      <c r="E36" s="10"/>
      <c r="F36" s="10"/>
    </row>
    <row r="37" spans="1:6" s="20" customFormat="1" ht="40.5" customHeight="1">
      <c r="A37" s="11" t="s">
        <v>120</v>
      </c>
      <c r="B37" s="11" t="s">
        <v>109</v>
      </c>
      <c r="C37" s="11" t="s">
        <v>72</v>
      </c>
      <c r="D37" s="10"/>
      <c r="E37" s="10"/>
      <c r="F37" s="10"/>
    </row>
    <row r="38" spans="1:6" s="20" customFormat="1" ht="54" customHeight="1">
      <c r="A38" s="11" t="s">
        <v>121</v>
      </c>
      <c r="B38" s="11" t="s">
        <v>122</v>
      </c>
      <c r="C38" s="11"/>
      <c r="D38" s="10"/>
      <c r="E38" s="10"/>
      <c r="F38" s="10"/>
    </row>
    <row r="39" spans="1:6" s="20" customFormat="1" ht="54" customHeight="1">
      <c r="A39" s="11" t="s">
        <v>123</v>
      </c>
      <c r="B39" s="11" t="s">
        <v>105</v>
      </c>
      <c r="C39" s="11" t="s">
        <v>72</v>
      </c>
      <c r="D39" s="10"/>
      <c r="E39" s="10"/>
      <c r="F39" s="10"/>
    </row>
    <row r="40" spans="1:6" s="20" customFormat="1" ht="40.5" customHeight="1">
      <c r="A40" s="11" t="s">
        <v>124</v>
      </c>
      <c r="B40" s="11" t="s">
        <v>107</v>
      </c>
      <c r="C40" s="11" t="s">
        <v>72</v>
      </c>
      <c r="D40" s="10"/>
      <c r="E40" s="10"/>
      <c r="F40" s="10"/>
    </row>
    <row r="41" spans="1:6" s="20" customFormat="1" ht="57" customHeight="1">
      <c r="A41" s="11" t="s">
        <v>125</v>
      </c>
      <c r="B41" s="11" t="s">
        <v>109</v>
      </c>
      <c r="C41" s="11" t="s">
        <v>72</v>
      </c>
      <c r="D41" s="10"/>
      <c r="E41" s="10"/>
      <c r="F41" s="10"/>
    </row>
    <row r="42" spans="1:6" s="20" customFormat="1" ht="54" customHeight="1">
      <c r="A42" s="11" t="s">
        <v>126</v>
      </c>
      <c r="B42" s="11" t="s">
        <v>127</v>
      </c>
      <c r="C42" s="11" t="s">
        <v>72</v>
      </c>
      <c r="D42" s="10"/>
      <c r="E42" s="10"/>
      <c r="F42" s="10"/>
    </row>
    <row r="43" spans="1:255" s="20" customFormat="1" ht="46.5" customHeight="1">
      <c r="A43" s="11" t="s">
        <v>128</v>
      </c>
      <c r="B43" s="11" t="s">
        <v>129</v>
      </c>
      <c r="C43" s="11" t="s">
        <v>130</v>
      </c>
      <c r="D43" s="10"/>
      <c r="E43" s="10"/>
      <c r="F43" s="1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6" s="21" customFormat="1" ht="54" customHeight="1">
      <c r="A44" s="11" t="s">
        <v>131</v>
      </c>
      <c r="B44" s="11" t="s">
        <v>132</v>
      </c>
      <c r="C44" s="11"/>
      <c r="D44" s="14"/>
      <c r="E44" s="14"/>
      <c r="F44" s="14"/>
    </row>
    <row r="45" spans="1:255" s="21" customFormat="1" ht="33" customHeight="1">
      <c r="A45" s="16" t="s">
        <v>133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</row>
    <row r="46" spans="1:255" s="17" customFormat="1" ht="17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6" ht="32.25" customHeight="1" hidden="1" outlineLevel="1">
      <c r="A47" s="32" t="s">
        <v>134</v>
      </c>
      <c r="B47" s="33"/>
      <c r="C47" s="33"/>
      <c r="D47" s="33"/>
      <c r="E47" s="33"/>
      <c r="F47" s="33"/>
    </row>
    <row r="48" spans="1:6" ht="31.5" customHeight="1" hidden="1" outlineLevel="1">
      <c r="A48" s="32" t="s">
        <v>135</v>
      </c>
      <c r="B48" s="33"/>
      <c r="C48" s="33"/>
      <c r="D48" s="33"/>
      <c r="E48" s="33"/>
      <c r="F48" s="33"/>
    </row>
    <row r="49" ht="31.5" customHeight="1" collapsed="1"/>
    <row r="50" ht="3" customHeight="1"/>
  </sheetData>
  <sheetProtection/>
  <mergeCells count="3">
    <mergeCell ref="A48:F48"/>
    <mergeCell ref="A3:F3"/>
    <mergeCell ref="A47:F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Михаил</cp:lastModifiedBy>
  <cp:lastPrinted>2014-08-20T20:35:23Z</cp:lastPrinted>
  <dcterms:created xsi:type="dcterms:W3CDTF">2006-09-28T05:33:49Z</dcterms:created>
  <dcterms:modified xsi:type="dcterms:W3CDTF">2024-04-19T13:08:33Z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