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3" sheetId="2" r:id="rId2"/>
  </sheets>
  <definedNames>
    <definedName name="Z_84FA0CEC_ED50_4C15_A8FB_2520C435014C_.wvu.Rows" localSheetId="0" hidden="1">'стр.1'!$40:$45</definedName>
    <definedName name="Z_DEA670EB_CD1C_4090_8949_BE583CC5DAB0_.wvu.Rows" localSheetId="0" hidden="1">'стр.1'!$22:$33,'стр.1'!$40:$45</definedName>
  </definedNames>
  <calcPr fullCalcOnLoad="1"/>
</workbook>
</file>

<file path=xl/sharedStrings.xml><?xml version="1.0" encoding="utf-8"?>
<sst xmlns="http://schemas.openxmlformats.org/spreadsheetml/2006/main" count="182" uniqueCount="93">
  <si>
    <t>Наименование объекта</t>
  </si>
  <si>
    <t>Стадия реализации проекта</t>
  </si>
  <si>
    <t>С/П *</t>
  </si>
  <si>
    <t>км/МВА/другое</t>
  </si>
  <si>
    <t>Проектная мощность объекта/
протяженность сетей</t>
  </si>
  <si>
    <t>№ №</t>
  </si>
  <si>
    <t>Год начала строительства</t>
  </si>
  <si>
    <t>Год окончания строительства</t>
  </si>
  <si>
    <t>Полная стоимость строительства **</t>
  </si>
  <si>
    <t>млн. рублей</t>
  </si>
  <si>
    <t>Остаточная стоимость строительства **</t>
  </si>
  <si>
    <t>км/МВА/
другое</t>
  </si>
  <si>
    <t>итого</t>
  </si>
  <si>
    <t>Ввод мощностей</t>
  </si>
  <si>
    <t>Объем финансирования ****</t>
  </si>
  <si>
    <t>ВСЕГО,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</si>
  <si>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</si>
  <si>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</si>
  <si>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</si>
  <si>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</si>
  <si>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</si>
  <si>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</si>
  <si>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</si>
  <si>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</si>
  <si>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1.2</t>
  </si>
  <si>
    <t>Создание систем противоаварийной и режимной автоматики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</si>
  <si>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</si>
  <si>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</si>
  <si>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</si>
  <si>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</si>
  <si>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</si>
  <si>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</si>
  <si>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</si>
  <si>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</si>
  <si>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</si>
  <si>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</si>
  <si>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</si>
  <si>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УТВЕРЖДЕНА</t>
  </si>
  <si>
    <t>от 11.08.2011 № 347</t>
  </si>
  <si>
    <t>ФОРМА</t>
  </si>
  <si>
    <t>Раздел I. Перечень инвестиционных проектов на период реализации инвестиционной программы и план их финансирования</t>
  </si>
  <si>
    <t>*</t>
  </si>
  <si>
    <t>**</t>
  </si>
  <si>
    <t>***</t>
  </si>
  <si>
    <t>****</t>
  </si>
  <si>
    <t>С - строительство, П - проектирование.</t>
  </si>
  <si>
    <t>Согласно проектной документации в текущих ценах (с НДС).</t>
  </si>
  <si>
    <t>Для сетевых организаций, тарифы которых устанавливаются с применением метода обеспечения доходности инвестированного капитала, период планирования может быть больше.</t>
  </si>
  <si>
    <t>В прогнозных ценах соответствующего года.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</si>
  <si>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</si>
  <si>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Наименование проекта</t>
  </si>
  <si>
    <t>млн. руб.</t>
  </si>
  <si>
    <t>Ввод мощностей (подтверждаемый актами ввода в эксплуатацию)</t>
  </si>
  <si>
    <t>Приказом Минэнерго России</t>
  </si>
  <si>
    <t>Раздел IV. Прогноз ввода объектов</t>
  </si>
  <si>
    <t>I кв.</t>
  </si>
  <si>
    <t>II кв.</t>
  </si>
  <si>
    <t>III кв.</t>
  </si>
  <si>
    <t>IV кв.</t>
  </si>
  <si>
    <t xml:space="preserve"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 </t>
  </si>
  <si>
    <t>информации об инвестиционных программах субъектов естественных монополий</t>
  </si>
  <si>
    <t>Строительство ПГУ-110 в составе ГТУ 75 МВт + КУ + паровая турбина 35 МВт на Вологодской ТЭЦ</t>
  </si>
  <si>
    <t>С</t>
  </si>
  <si>
    <t>Расширение Новгородской ТЭЦ газотурбинной установкой ГТЭ-160 с паровым котлом-утилизатором, работающим на существующую турбину ПТ-60-130/13</t>
  </si>
  <si>
    <t xml:space="preserve">Строительство ПГУ-ТЭЦ мощностью 450 МВт в г. Ярославле* </t>
  </si>
  <si>
    <t>П</t>
  </si>
  <si>
    <t>Строительство замещающего энергоисточника на ЛПК</t>
  </si>
  <si>
    <t>110МВт</t>
  </si>
  <si>
    <t>210МВт</t>
  </si>
  <si>
    <t>450МВт</t>
  </si>
  <si>
    <t>план года 2013</t>
  </si>
  <si>
    <t>план года
2014</t>
  </si>
  <si>
    <t xml:space="preserve">Реконструкция Архангельской ТЭЦ-перевод водогрейных котлов 2-3 на сжигание природного газа </t>
  </si>
  <si>
    <t>-</t>
  </si>
  <si>
    <t>план года 2014</t>
  </si>
  <si>
    <t>Реконструкция Архангельской ТЭЦ - перевод котлов № 5-6 и водогрейного котла №1 на сжигание природного газа</t>
  </si>
  <si>
    <t>Тех. перевооружение Архангельской ТЭЦ - перевод водогрейных котлов № 2, 3 на сжигание природного газа</t>
  </si>
  <si>
    <t>Реконструкция Северодвинской ТЭЦ-2 - перевод котлов № 1-3 на сжигание природного газа</t>
  </si>
  <si>
    <t>Тех. перевооружение Северодвинской ТЭЦ-2 - перевод к.а. № 4 и водогрейных котлов 1, 2 на сжигание природного газа</t>
  </si>
  <si>
    <t>Строительство Ярославской ПГУ-ТЭЦ</t>
  </si>
  <si>
    <t>Прочие проекты</t>
  </si>
  <si>
    <t>3</t>
  </si>
  <si>
    <t>4</t>
  </si>
  <si>
    <t>5</t>
  </si>
  <si>
    <t>6</t>
  </si>
  <si>
    <t>7</t>
  </si>
  <si>
    <t>8</t>
  </si>
  <si>
    <t>План финансирова-ния текущего года 
2011</t>
  </si>
  <si>
    <t>план года 2012</t>
  </si>
  <si>
    <t>план года
2013</t>
  </si>
  <si>
    <t>450Мвт</t>
  </si>
  <si>
    <t>106 Гкал</t>
  </si>
  <si>
    <t>106Гкал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</si>
</sst>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33" borderId="10" xfId="57" applyFont="1" applyFill="1" applyBorder="1" applyAlignment="1" applyProtection="1">
      <alignment horizontal="left" vertical="center" wrapText="1"/>
      <protection/>
    </xf>
    <xf numFmtId="0" fontId="1" fillId="33" borderId="10" xfId="57" applyFont="1" applyFill="1" applyBorder="1" applyAlignment="1" applyProtection="1">
      <alignment vertical="center"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/>
    </xf>
    <xf numFmtId="0" fontId="1" fillId="33" borderId="12" xfId="57" applyFont="1" applyFill="1" applyBorder="1" applyAlignment="1" applyProtection="1">
      <alignment vertical="center" wrapText="1"/>
      <protection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3" borderId="11" xfId="0" applyNumberFormat="1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wrapText="1"/>
    </xf>
    <xf numFmtId="0" fontId="1" fillId="0" borderId="13" xfId="0" applyNumberFormat="1" applyFont="1" applyFill="1" applyBorder="1" applyAlignment="1" applyProtection="1">
      <alignment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view="pageBreakPreview" zoomScaleSheetLayoutView="100" zoomScalePageLayoutView="0" workbookViewId="0" topLeftCell="A4">
      <pane xSplit="2" ySplit="10" topLeftCell="C14" activePane="bottomRight" state="frozen"/>
      <selection pane="topLeft" activeCell="A4" sqref="A4"/>
      <selection pane="topRight" activeCell="C4" sqref="C4"/>
      <selection pane="bottomLeft" activeCell="A14" sqref="A14"/>
      <selection pane="bottomRight" activeCell="C34" sqref="C34"/>
    </sheetView>
  </sheetViews>
  <sheetFormatPr defaultColWidth="9.00390625" defaultRowHeight="12.75"/>
  <cols>
    <col min="1" max="1" width="5.625" style="1" customWidth="1"/>
    <col min="2" max="2" width="29.75390625" style="1" customWidth="1"/>
    <col min="3" max="3" width="10.625" style="1" customWidth="1"/>
    <col min="4" max="4" width="14.00390625" style="1" customWidth="1"/>
    <col min="5" max="5" width="12.75390625" style="1" customWidth="1"/>
    <col min="6" max="6" width="12.00390625" style="1" customWidth="1"/>
    <col min="7" max="8" width="13.125" style="1" customWidth="1"/>
    <col min="9" max="9" width="15.125" style="1" customWidth="1"/>
    <col min="10" max="17" width="10.25390625" style="1" customWidth="1"/>
    <col min="18" max="16384" width="9.125" style="1" customWidth="1"/>
  </cols>
  <sheetData>
    <row r="1" spans="15:17" ht="15">
      <c r="O1" s="76" t="s">
        <v>37</v>
      </c>
      <c r="P1" s="76"/>
      <c r="Q1" s="76"/>
    </row>
    <row r="2" spans="15:17" ht="15">
      <c r="O2" s="76" t="s">
        <v>53</v>
      </c>
      <c r="P2" s="76"/>
      <c r="Q2" s="76"/>
    </row>
    <row r="3" spans="15:17" ht="15">
      <c r="O3" s="76" t="s">
        <v>38</v>
      </c>
      <c r="P3" s="76"/>
      <c r="Q3" s="76"/>
    </row>
    <row r="5" spans="1:17" ht="15.75">
      <c r="A5" s="77" t="s">
        <v>39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5.75">
      <c r="A6" s="77" t="s">
        <v>59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5.75">
      <c r="A7" s="77" t="s">
        <v>60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9" ht="14.25">
      <c r="A9" s="24" t="s">
        <v>40</v>
      </c>
    </row>
    <row r="10" ht="12" thickBot="1"/>
    <row r="11" spans="1:17" ht="11.25">
      <c r="A11" s="86" t="s">
        <v>5</v>
      </c>
      <c r="B11" s="72" t="s">
        <v>0</v>
      </c>
      <c r="C11" s="72" t="s">
        <v>1</v>
      </c>
      <c r="D11" s="74" t="s">
        <v>4</v>
      </c>
      <c r="E11" s="72" t="s">
        <v>6</v>
      </c>
      <c r="F11" s="72" t="s">
        <v>7</v>
      </c>
      <c r="G11" s="72" t="s">
        <v>8</v>
      </c>
      <c r="H11" s="72" t="s">
        <v>10</v>
      </c>
      <c r="I11" s="72" t="s">
        <v>87</v>
      </c>
      <c r="J11" s="78" t="s">
        <v>13</v>
      </c>
      <c r="K11" s="79"/>
      <c r="L11" s="79"/>
      <c r="M11" s="80"/>
      <c r="N11" s="78" t="s">
        <v>14</v>
      </c>
      <c r="O11" s="79"/>
      <c r="P11" s="79"/>
      <c r="Q11" s="81"/>
    </row>
    <row r="12" spans="1:17" ht="45.75" customHeight="1">
      <c r="A12" s="87"/>
      <c r="B12" s="84"/>
      <c r="C12" s="73"/>
      <c r="D12" s="75"/>
      <c r="E12" s="84"/>
      <c r="F12" s="84"/>
      <c r="G12" s="73"/>
      <c r="H12" s="73"/>
      <c r="I12" s="73"/>
      <c r="J12" s="3" t="s">
        <v>88</v>
      </c>
      <c r="K12" s="3" t="s">
        <v>89</v>
      </c>
      <c r="L12" s="3" t="s">
        <v>71</v>
      </c>
      <c r="M12" s="3" t="s">
        <v>12</v>
      </c>
      <c r="N12" s="3" t="s">
        <v>88</v>
      </c>
      <c r="O12" s="3" t="s">
        <v>89</v>
      </c>
      <c r="P12" s="3" t="s">
        <v>71</v>
      </c>
      <c r="Q12" s="12" t="s">
        <v>12</v>
      </c>
    </row>
    <row r="13" spans="1:17" ht="24.75" customHeight="1" thickBot="1">
      <c r="A13" s="88"/>
      <c r="B13" s="85"/>
      <c r="C13" s="13" t="s">
        <v>2</v>
      </c>
      <c r="D13" s="13" t="s">
        <v>3</v>
      </c>
      <c r="E13" s="85"/>
      <c r="F13" s="85"/>
      <c r="G13" s="13" t="s">
        <v>9</v>
      </c>
      <c r="H13" s="13" t="s">
        <v>9</v>
      </c>
      <c r="I13" s="13" t="s">
        <v>9</v>
      </c>
      <c r="J13" s="13" t="s">
        <v>11</v>
      </c>
      <c r="K13" s="13" t="s">
        <v>11</v>
      </c>
      <c r="L13" s="13" t="s">
        <v>11</v>
      </c>
      <c r="M13" s="13" t="s">
        <v>11</v>
      </c>
      <c r="N13" s="13" t="s">
        <v>9</v>
      </c>
      <c r="O13" s="13" t="s">
        <v>9</v>
      </c>
      <c r="P13" s="13" t="s">
        <v>9</v>
      </c>
      <c r="Q13" s="14" t="s">
        <v>9</v>
      </c>
    </row>
    <row r="14" spans="1:17" ht="12">
      <c r="A14" s="52"/>
      <c r="B14" s="53" t="s">
        <v>15</v>
      </c>
      <c r="C14" s="54"/>
      <c r="D14" s="54"/>
      <c r="E14" s="55"/>
      <c r="F14" s="55"/>
      <c r="G14" s="56">
        <f aca="true" t="shared" si="0" ref="G14:O14">G15+G34</f>
        <v>33217.300485270796</v>
      </c>
      <c r="H14" s="56">
        <f t="shared" si="0"/>
        <v>20473.46129184511</v>
      </c>
      <c r="I14" s="56">
        <f t="shared" si="0"/>
        <v>5983.110000000001</v>
      </c>
      <c r="J14" s="56"/>
      <c r="K14" s="56"/>
      <c r="L14" s="56"/>
      <c r="M14" s="56"/>
      <c r="N14" s="56">
        <f t="shared" si="0"/>
        <v>3835.06553802511</v>
      </c>
      <c r="O14" s="56">
        <f t="shared" si="0"/>
        <v>795.2429735718645</v>
      </c>
      <c r="P14" s="56">
        <f>P15+P34</f>
        <v>1152.201267</v>
      </c>
      <c r="Q14" s="57">
        <f>Q15+Q34</f>
        <v>5782.509778596974</v>
      </c>
    </row>
    <row r="15" spans="1:17" ht="21.75" customHeight="1">
      <c r="A15" s="15">
        <v>1</v>
      </c>
      <c r="B15" s="3" t="s">
        <v>16</v>
      </c>
      <c r="C15" s="5"/>
      <c r="D15" s="5"/>
      <c r="E15" s="7"/>
      <c r="F15" s="7"/>
      <c r="G15" s="46">
        <f aca="true" t="shared" si="1" ref="G15:P15">G16+G22+G26+G30</f>
        <v>988.5000000000001</v>
      </c>
      <c r="H15" s="46">
        <f t="shared" si="1"/>
        <v>351.11</v>
      </c>
      <c r="I15" s="46">
        <f t="shared" si="1"/>
        <v>1697.5900000000001</v>
      </c>
      <c r="J15" s="46"/>
      <c r="K15" s="46"/>
      <c r="L15" s="46"/>
      <c r="M15" s="46"/>
      <c r="N15" s="46">
        <f t="shared" si="1"/>
        <v>1223.19063</v>
      </c>
      <c r="O15" s="46">
        <f t="shared" si="1"/>
        <v>780.9150000000001</v>
      </c>
      <c r="P15" s="46">
        <f t="shared" si="1"/>
        <v>1152.201267</v>
      </c>
      <c r="Q15" s="58">
        <f>Q16+Q22+Q26+Q30</f>
        <v>3156.306897</v>
      </c>
    </row>
    <row r="16" spans="1:17" ht="21.75" customHeight="1">
      <c r="A16" s="15" t="s">
        <v>17</v>
      </c>
      <c r="B16" s="3" t="s">
        <v>18</v>
      </c>
      <c r="C16" s="5"/>
      <c r="D16" s="5"/>
      <c r="E16" s="7"/>
      <c r="F16" s="7"/>
      <c r="G16" s="46">
        <f>SUM(G17:G21)</f>
        <v>988.5000000000001</v>
      </c>
      <c r="H16" s="46">
        <f>SUM(H17:H21)</f>
        <v>351.11</v>
      </c>
      <c r="I16" s="46">
        <f>SUM(I17:I21)</f>
        <v>1697.5900000000001</v>
      </c>
      <c r="J16" s="46"/>
      <c r="K16" s="46"/>
      <c r="L16" s="46"/>
      <c r="M16" s="46"/>
      <c r="N16" s="46">
        <f>SUM(N17:N21)</f>
        <v>1223.19063</v>
      </c>
      <c r="O16" s="46">
        <f>SUM(O17:O21)</f>
        <v>780.9150000000001</v>
      </c>
      <c r="P16" s="46">
        <f>SUM(P17:P21)</f>
        <v>1152.201267</v>
      </c>
      <c r="Q16" s="58">
        <f>SUM(Q17:Q21)</f>
        <v>3156.306897</v>
      </c>
    </row>
    <row r="17" spans="1:17" ht="45" customHeight="1">
      <c r="A17" s="65" t="s">
        <v>19</v>
      </c>
      <c r="B17" s="49" t="s">
        <v>75</v>
      </c>
      <c r="C17" s="62" t="s">
        <v>62</v>
      </c>
      <c r="D17" s="41"/>
      <c r="E17" s="62">
        <v>2011</v>
      </c>
      <c r="F17" s="62">
        <v>2012</v>
      </c>
      <c r="G17" s="61">
        <v>209</v>
      </c>
      <c r="H17" s="42">
        <v>37.17</v>
      </c>
      <c r="I17" s="42">
        <v>0</v>
      </c>
      <c r="J17" s="63"/>
      <c r="K17" s="63"/>
      <c r="L17" s="63"/>
      <c r="M17" s="64"/>
      <c r="N17" s="61">
        <v>37.17</v>
      </c>
      <c r="O17" s="61">
        <v>0</v>
      </c>
      <c r="P17" s="61">
        <v>0</v>
      </c>
      <c r="Q17" s="45">
        <f>SUM(N17:P17)</f>
        <v>37.17</v>
      </c>
    </row>
    <row r="18" spans="1:17" ht="33" customHeight="1">
      <c r="A18" s="65" t="s">
        <v>21</v>
      </c>
      <c r="B18" s="40" t="s">
        <v>72</v>
      </c>
      <c r="C18" s="62" t="s">
        <v>65</v>
      </c>
      <c r="D18" s="41"/>
      <c r="E18" s="41">
        <v>2012</v>
      </c>
      <c r="F18" s="41">
        <v>2013</v>
      </c>
      <c r="G18" s="61">
        <v>50.3</v>
      </c>
      <c r="H18" s="61">
        <v>50.3</v>
      </c>
      <c r="I18" s="42">
        <v>0</v>
      </c>
      <c r="J18" s="43"/>
      <c r="K18" s="43"/>
      <c r="L18" s="43"/>
      <c r="M18" s="44"/>
      <c r="N18" s="42">
        <v>6.2</v>
      </c>
      <c r="O18" s="42">
        <v>44.1</v>
      </c>
      <c r="P18" s="42">
        <v>0</v>
      </c>
      <c r="Q18" s="45">
        <f>SUM(N18:P18)</f>
        <v>50.300000000000004</v>
      </c>
    </row>
    <row r="19" spans="1:17" ht="44.25" customHeight="1">
      <c r="A19" s="65" t="s">
        <v>81</v>
      </c>
      <c r="B19" s="50" t="s">
        <v>77</v>
      </c>
      <c r="C19" s="62" t="s">
        <v>62</v>
      </c>
      <c r="D19" s="41"/>
      <c r="E19" s="41">
        <v>2009</v>
      </c>
      <c r="F19" s="41">
        <v>2012</v>
      </c>
      <c r="G19" s="61">
        <v>508.1</v>
      </c>
      <c r="H19" s="61">
        <v>42.54</v>
      </c>
      <c r="I19" s="42">
        <v>411.55</v>
      </c>
      <c r="J19" s="63"/>
      <c r="K19" s="63"/>
      <c r="L19" s="63"/>
      <c r="M19" s="64"/>
      <c r="N19" s="61">
        <v>42.54</v>
      </c>
      <c r="O19" s="61">
        <v>0</v>
      </c>
      <c r="P19" s="61">
        <v>0</v>
      </c>
      <c r="Q19" s="45">
        <f>SUM(N19:P19)</f>
        <v>42.54</v>
      </c>
    </row>
    <row r="20" spans="1:17" ht="48.75" customHeight="1">
      <c r="A20" s="65" t="s">
        <v>82</v>
      </c>
      <c r="B20" s="50" t="s">
        <v>78</v>
      </c>
      <c r="C20" s="62" t="s">
        <v>62</v>
      </c>
      <c r="D20" s="41"/>
      <c r="E20" s="62">
        <v>2012</v>
      </c>
      <c r="F20" s="62">
        <v>2012</v>
      </c>
      <c r="G20" s="61">
        <v>221.1</v>
      </c>
      <c r="H20" s="61">
        <v>221.1</v>
      </c>
      <c r="I20" s="42">
        <v>0</v>
      </c>
      <c r="J20" s="63"/>
      <c r="K20" s="63"/>
      <c r="L20" s="63"/>
      <c r="M20" s="64"/>
      <c r="N20" s="61">
        <v>221.09</v>
      </c>
      <c r="O20" s="61">
        <v>0</v>
      </c>
      <c r="P20" s="61">
        <v>0</v>
      </c>
      <c r="Q20" s="45">
        <f>SUM(N20:P20)</f>
        <v>221.09</v>
      </c>
    </row>
    <row r="21" spans="1:17" ht="18.75" customHeight="1">
      <c r="A21" s="65" t="s">
        <v>83</v>
      </c>
      <c r="B21" s="50" t="s">
        <v>80</v>
      </c>
      <c r="C21" s="62" t="s">
        <v>73</v>
      </c>
      <c r="D21" s="41"/>
      <c r="E21" s="62">
        <v>2012</v>
      </c>
      <c r="F21" s="62">
        <v>2015</v>
      </c>
      <c r="G21" s="61" t="s">
        <v>73</v>
      </c>
      <c r="H21" s="61" t="s">
        <v>73</v>
      </c>
      <c r="I21" s="42">
        <f>1849.69-I19-I39</f>
        <v>1286.0400000000002</v>
      </c>
      <c r="J21" s="63"/>
      <c r="K21" s="63"/>
      <c r="L21" s="63"/>
      <c r="M21" s="64"/>
      <c r="N21" s="66">
        <v>916.19063</v>
      </c>
      <c r="O21" s="66">
        <v>736.815</v>
      </c>
      <c r="P21" s="66">
        <v>1152.201267</v>
      </c>
      <c r="Q21" s="45">
        <f>SUM(N21:P21)</f>
        <v>2805.206897</v>
      </c>
    </row>
    <row r="22" spans="1:17" ht="21.75" customHeight="1" hidden="1">
      <c r="A22" s="15" t="s">
        <v>24</v>
      </c>
      <c r="B22" s="3" t="s">
        <v>25</v>
      </c>
      <c r="C22" s="5"/>
      <c r="D22" s="5"/>
      <c r="E22" s="7"/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16"/>
    </row>
    <row r="23" spans="1:17" ht="11.25" hidden="1">
      <c r="A23" s="17" t="s">
        <v>19</v>
      </c>
      <c r="B23" s="8" t="s">
        <v>20</v>
      </c>
      <c r="C23" s="4"/>
      <c r="D23" s="4"/>
      <c r="E23" s="6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18"/>
    </row>
    <row r="24" spans="1:17" ht="11.25" hidden="1">
      <c r="A24" s="17" t="s">
        <v>21</v>
      </c>
      <c r="B24" s="8" t="s">
        <v>22</v>
      </c>
      <c r="C24" s="4"/>
      <c r="D24" s="4"/>
      <c r="E24" s="6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18"/>
    </row>
    <row r="25" spans="1:17" ht="11.25" hidden="1">
      <c r="A25" s="17"/>
      <c r="B25" s="8"/>
      <c r="C25" s="4"/>
      <c r="D25" s="4"/>
      <c r="E25" s="6"/>
      <c r="F25" s="6"/>
      <c r="G25" s="4"/>
      <c r="H25" s="4"/>
      <c r="I25" s="4"/>
      <c r="J25" s="4"/>
      <c r="K25" s="4"/>
      <c r="L25" s="4"/>
      <c r="M25" s="4"/>
      <c r="N25" s="4"/>
      <c r="O25" s="4"/>
      <c r="P25" s="4"/>
      <c r="Q25" s="18"/>
    </row>
    <row r="26" spans="1:17" ht="11.25" customHeight="1" hidden="1">
      <c r="A26" s="19" t="s">
        <v>26</v>
      </c>
      <c r="B26" s="5" t="s">
        <v>27</v>
      </c>
      <c r="C26" s="2"/>
      <c r="D26" s="2"/>
      <c r="E26" s="9"/>
      <c r="F26" s="9"/>
      <c r="G26" s="2"/>
      <c r="H26" s="2"/>
      <c r="I26" s="2"/>
      <c r="J26" s="2"/>
      <c r="K26" s="2"/>
      <c r="L26" s="2"/>
      <c r="M26" s="2"/>
      <c r="N26" s="2"/>
      <c r="O26" s="2"/>
      <c r="P26" s="2"/>
      <c r="Q26" s="20"/>
    </row>
    <row r="27" spans="1:17" ht="11.25" hidden="1">
      <c r="A27" s="17" t="s">
        <v>19</v>
      </c>
      <c r="B27" s="8" t="s">
        <v>20</v>
      </c>
      <c r="C27" s="4"/>
      <c r="D27" s="4"/>
      <c r="E27" s="6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18"/>
    </row>
    <row r="28" spans="1:17" ht="11.25" hidden="1">
      <c r="A28" s="17" t="s">
        <v>21</v>
      </c>
      <c r="B28" s="8" t="s">
        <v>22</v>
      </c>
      <c r="C28" s="4"/>
      <c r="D28" s="4"/>
      <c r="E28" s="6"/>
      <c r="F28" s="6"/>
      <c r="G28" s="4"/>
      <c r="H28" s="4"/>
      <c r="I28" s="4"/>
      <c r="J28" s="4"/>
      <c r="K28" s="4"/>
      <c r="L28" s="4"/>
      <c r="M28" s="4"/>
      <c r="N28" s="4"/>
      <c r="O28" s="4"/>
      <c r="P28" s="4"/>
      <c r="Q28" s="18"/>
    </row>
    <row r="29" spans="1:17" ht="11.25" hidden="1">
      <c r="A29" s="17"/>
      <c r="B29" s="8"/>
      <c r="C29" s="4"/>
      <c r="D29" s="4"/>
      <c r="E29" s="6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18"/>
    </row>
    <row r="30" spans="1:17" ht="33" customHeight="1" hidden="1">
      <c r="A30" s="15" t="s">
        <v>28</v>
      </c>
      <c r="B30" s="3" t="s">
        <v>29</v>
      </c>
      <c r="C30" s="5"/>
      <c r="D30" s="5"/>
      <c r="E30" s="7"/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16"/>
    </row>
    <row r="31" spans="1:17" ht="11.25" hidden="1">
      <c r="A31" s="17" t="s">
        <v>19</v>
      </c>
      <c r="B31" s="8" t="s">
        <v>20</v>
      </c>
      <c r="C31" s="4"/>
      <c r="D31" s="4"/>
      <c r="E31" s="6"/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18"/>
    </row>
    <row r="32" spans="1:17" ht="11.25" hidden="1">
      <c r="A32" s="17" t="s">
        <v>21</v>
      </c>
      <c r="B32" s="8" t="s">
        <v>22</v>
      </c>
      <c r="C32" s="4"/>
      <c r="D32" s="4"/>
      <c r="E32" s="6"/>
      <c r="F32" s="6"/>
      <c r="G32" s="4"/>
      <c r="H32" s="4"/>
      <c r="I32" s="4"/>
      <c r="J32" s="4"/>
      <c r="K32" s="4"/>
      <c r="L32" s="4"/>
      <c r="M32" s="4"/>
      <c r="N32" s="4"/>
      <c r="O32" s="4"/>
      <c r="P32" s="4"/>
      <c r="Q32" s="18"/>
    </row>
    <row r="33" spans="1:17" ht="11.25" hidden="1">
      <c r="A33" s="17"/>
      <c r="B33" s="8"/>
      <c r="C33" s="4"/>
      <c r="D33" s="4"/>
      <c r="E33" s="6"/>
      <c r="F33" s="6"/>
      <c r="G33" s="4"/>
      <c r="H33" s="4"/>
      <c r="I33" s="4"/>
      <c r="J33" s="4"/>
      <c r="K33" s="4"/>
      <c r="L33" s="4"/>
      <c r="M33" s="4"/>
      <c r="N33" s="4"/>
      <c r="O33" s="4"/>
      <c r="P33" s="4"/>
      <c r="Q33" s="18"/>
    </row>
    <row r="34" spans="1:17" ht="11.25">
      <c r="A34" s="19" t="s">
        <v>21</v>
      </c>
      <c r="B34" s="10" t="s">
        <v>30</v>
      </c>
      <c r="C34" s="2"/>
      <c r="D34" s="2"/>
      <c r="E34" s="9"/>
      <c r="F34" s="9"/>
      <c r="G34" s="47">
        <f aca="true" t="shared" si="2" ref="G34:Q34">G35+G40</f>
        <v>32228.800485270796</v>
      </c>
      <c r="H34" s="47">
        <f t="shared" si="2"/>
        <v>20122.35129184511</v>
      </c>
      <c r="I34" s="47">
        <f t="shared" si="2"/>
        <v>4285.52</v>
      </c>
      <c r="J34" s="47"/>
      <c r="K34" s="47"/>
      <c r="L34" s="47"/>
      <c r="M34" s="47"/>
      <c r="N34" s="47">
        <f t="shared" si="2"/>
        <v>2611.87490802511</v>
      </c>
      <c r="O34" s="47">
        <f t="shared" si="2"/>
        <v>14.3279735718644</v>
      </c>
      <c r="P34" s="47">
        <f t="shared" si="2"/>
        <v>0</v>
      </c>
      <c r="Q34" s="59">
        <f t="shared" si="2"/>
        <v>2626.2028815969743</v>
      </c>
    </row>
    <row r="35" spans="1:17" ht="21.75" customHeight="1">
      <c r="A35" s="15" t="s">
        <v>31</v>
      </c>
      <c r="B35" s="3" t="s">
        <v>18</v>
      </c>
      <c r="C35" s="5"/>
      <c r="D35" s="5"/>
      <c r="E35" s="7"/>
      <c r="F35" s="7"/>
      <c r="G35" s="46">
        <f>SUM(G36:G39)</f>
        <v>32228.800485270796</v>
      </c>
      <c r="H35" s="46">
        <f>SUM(H36:H39)</f>
        <v>20122.35129184511</v>
      </c>
      <c r="I35" s="46">
        <f>SUM(I36:I39)</f>
        <v>4285.52</v>
      </c>
      <c r="J35" s="46"/>
      <c r="K35" s="46"/>
      <c r="L35" s="46"/>
      <c r="M35" s="46"/>
      <c r="N35" s="46">
        <f>SUM(N36:N39)</f>
        <v>2611.87490802511</v>
      </c>
      <c r="O35" s="46">
        <f>SUM(O36:O39)</f>
        <v>14.3279735718644</v>
      </c>
      <c r="P35" s="46">
        <f>SUM(P36:P39)</f>
        <v>0</v>
      </c>
      <c r="Q35" s="58">
        <f>SUM(Q36:Q39)</f>
        <v>2626.2028815969743</v>
      </c>
    </row>
    <row r="36" spans="1:17" ht="33.75">
      <c r="A36" s="17" t="s">
        <v>19</v>
      </c>
      <c r="B36" s="40" t="s">
        <v>61</v>
      </c>
      <c r="C36" s="41" t="s">
        <v>62</v>
      </c>
      <c r="D36" s="41" t="s">
        <v>67</v>
      </c>
      <c r="E36" s="41">
        <v>2007</v>
      </c>
      <c r="F36" s="41">
        <v>2012</v>
      </c>
      <c r="G36" s="42">
        <f>5078.49*1.18</f>
        <v>5992.618199999999</v>
      </c>
      <c r="H36" s="42">
        <v>1764.69729184511</v>
      </c>
      <c r="I36" s="42">
        <v>1469.94</v>
      </c>
      <c r="J36" s="43" t="s">
        <v>67</v>
      </c>
      <c r="K36" s="43"/>
      <c r="L36" s="43"/>
      <c r="M36" s="43" t="s">
        <v>67</v>
      </c>
      <c r="N36" s="42">
        <v>1764.69729184511</v>
      </c>
      <c r="O36" s="42">
        <v>0</v>
      </c>
      <c r="P36" s="42">
        <v>0</v>
      </c>
      <c r="Q36" s="45">
        <f>SUM(N36:P36)</f>
        <v>1764.69729184511</v>
      </c>
    </row>
    <row r="37" spans="1:17" ht="56.25">
      <c r="A37" s="17" t="s">
        <v>21</v>
      </c>
      <c r="B37" s="40" t="s">
        <v>63</v>
      </c>
      <c r="C37" s="41" t="s">
        <v>62</v>
      </c>
      <c r="D37" s="41" t="s">
        <v>68</v>
      </c>
      <c r="E37" s="41">
        <v>2007</v>
      </c>
      <c r="F37" s="41">
        <v>2012</v>
      </c>
      <c r="G37" s="42">
        <f>4548.52434*1.18</f>
        <v>5367.2587212</v>
      </c>
      <c r="H37" s="42">
        <v>93.824</v>
      </c>
      <c r="I37" s="42">
        <v>1716.24</v>
      </c>
      <c r="J37" s="43"/>
      <c r="K37" s="43"/>
      <c r="L37" s="43"/>
      <c r="M37" s="44"/>
      <c r="N37" s="42">
        <v>93.824</v>
      </c>
      <c r="O37" s="42">
        <v>0</v>
      </c>
      <c r="P37" s="42">
        <v>0</v>
      </c>
      <c r="Q37" s="45">
        <f>SUM(N37:P37)</f>
        <v>93.824</v>
      </c>
    </row>
    <row r="38" spans="1:17" ht="22.5">
      <c r="A38" s="17" t="s">
        <v>81</v>
      </c>
      <c r="B38" s="40" t="s">
        <v>64</v>
      </c>
      <c r="C38" s="41" t="s">
        <v>65</v>
      </c>
      <c r="D38" s="41" t="s">
        <v>69</v>
      </c>
      <c r="E38" s="41">
        <v>2010</v>
      </c>
      <c r="F38" s="41">
        <v>2014</v>
      </c>
      <c r="G38" s="42">
        <f>17299.57*1.18</f>
        <v>20413.492599999998</v>
      </c>
      <c r="H38" s="42">
        <v>17960.53</v>
      </c>
      <c r="I38" s="42">
        <v>947.24</v>
      </c>
      <c r="J38" s="43"/>
      <c r="K38" s="43"/>
      <c r="L38" s="43" t="s">
        <v>69</v>
      </c>
      <c r="M38" s="43" t="s">
        <v>69</v>
      </c>
      <c r="N38" s="42">
        <v>453.92424618</v>
      </c>
      <c r="O38" s="42">
        <v>10.4659735718644</v>
      </c>
      <c r="P38" s="42">
        <v>0</v>
      </c>
      <c r="Q38" s="45">
        <f>SUM(N38:P38)</f>
        <v>464.39021975186444</v>
      </c>
    </row>
    <row r="39" spans="1:17" ht="22.5">
      <c r="A39" s="17" t="s">
        <v>82</v>
      </c>
      <c r="B39" s="40" t="s">
        <v>66</v>
      </c>
      <c r="C39" s="41" t="s">
        <v>65</v>
      </c>
      <c r="D39" s="41" t="s">
        <v>91</v>
      </c>
      <c r="E39" s="41">
        <v>2011</v>
      </c>
      <c r="F39" s="41">
        <v>2013</v>
      </c>
      <c r="G39" s="42">
        <f>385.958444127797*1.18</f>
        <v>455.4309640708004</v>
      </c>
      <c r="H39" s="42">
        <v>303.3</v>
      </c>
      <c r="I39" s="42">
        <v>152.1</v>
      </c>
      <c r="J39" s="43"/>
      <c r="K39" s="43" t="s">
        <v>92</v>
      </c>
      <c r="L39" s="43"/>
      <c r="M39" s="43" t="s">
        <v>92</v>
      </c>
      <c r="N39" s="42">
        <v>299.42937</v>
      </c>
      <c r="O39" s="42">
        <v>3.862</v>
      </c>
      <c r="P39" s="42">
        <v>0</v>
      </c>
      <c r="Q39" s="45">
        <f>SUM(N39:P39)</f>
        <v>303.29137000000003</v>
      </c>
    </row>
    <row r="40" spans="1:17" ht="11.25" customHeight="1" hidden="1">
      <c r="A40" s="19" t="s">
        <v>32</v>
      </c>
      <c r="B40" s="11" t="s">
        <v>33</v>
      </c>
      <c r="C40" s="2"/>
      <c r="D40" s="2"/>
      <c r="E40" s="9"/>
      <c r="F40" s="9"/>
      <c r="G40" s="2"/>
      <c r="H40" s="2"/>
      <c r="I40" s="2"/>
      <c r="J40" s="2"/>
      <c r="K40" s="2"/>
      <c r="L40" s="2"/>
      <c r="M40" s="2"/>
      <c r="N40" s="2"/>
      <c r="O40" s="2"/>
      <c r="P40" s="2"/>
      <c r="Q40" s="20"/>
    </row>
    <row r="41" spans="1:17" ht="11.25" hidden="1">
      <c r="A41" s="17" t="s">
        <v>19</v>
      </c>
      <c r="B41" s="8" t="s">
        <v>20</v>
      </c>
      <c r="C41" s="4"/>
      <c r="D41" s="4"/>
      <c r="E41" s="6"/>
      <c r="F41" s="6"/>
      <c r="G41" s="4"/>
      <c r="H41" s="4"/>
      <c r="I41" s="4"/>
      <c r="J41" s="4"/>
      <c r="K41" s="4"/>
      <c r="L41" s="4"/>
      <c r="M41" s="4"/>
      <c r="N41" s="4"/>
      <c r="O41" s="4"/>
      <c r="P41" s="4"/>
      <c r="Q41" s="18"/>
    </row>
    <row r="42" spans="1:17" ht="11.25" hidden="1">
      <c r="A42" s="17"/>
      <c r="B42" s="8" t="s">
        <v>34</v>
      </c>
      <c r="C42" s="4"/>
      <c r="D42" s="4"/>
      <c r="E42" s="6"/>
      <c r="F42" s="6"/>
      <c r="G42" s="4"/>
      <c r="H42" s="4"/>
      <c r="I42" s="4"/>
      <c r="J42" s="4"/>
      <c r="K42" s="4"/>
      <c r="L42" s="4"/>
      <c r="M42" s="4"/>
      <c r="N42" s="4"/>
      <c r="O42" s="4"/>
      <c r="P42" s="4"/>
      <c r="Q42" s="18"/>
    </row>
    <row r="43" spans="1:17" ht="11.25" hidden="1">
      <c r="A43" s="17" t="s">
        <v>21</v>
      </c>
      <c r="B43" s="8" t="s">
        <v>22</v>
      </c>
      <c r="C43" s="4"/>
      <c r="D43" s="4"/>
      <c r="E43" s="6"/>
      <c r="F43" s="6"/>
      <c r="G43" s="4"/>
      <c r="H43" s="4"/>
      <c r="I43" s="4"/>
      <c r="J43" s="4"/>
      <c r="K43" s="4"/>
      <c r="L43" s="4"/>
      <c r="M43" s="4"/>
      <c r="N43" s="4"/>
      <c r="O43" s="4"/>
      <c r="P43" s="4"/>
      <c r="Q43" s="18"/>
    </row>
    <row r="44" spans="1:17" ht="11.25" hidden="1">
      <c r="A44" s="17"/>
      <c r="B44" s="8" t="s">
        <v>34</v>
      </c>
      <c r="C44" s="4"/>
      <c r="D44" s="4"/>
      <c r="E44" s="6"/>
      <c r="F44" s="6"/>
      <c r="G44" s="4"/>
      <c r="H44" s="4"/>
      <c r="I44" s="4"/>
      <c r="J44" s="4"/>
      <c r="K44" s="4"/>
      <c r="L44" s="4"/>
      <c r="M44" s="4"/>
      <c r="N44" s="4"/>
      <c r="O44" s="4"/>
      <c r="P44" s="4"/>
      <c r="Q44" s="18"/>
    </row>
    <row r="45" spans="1:17" ht="11.25" hidden="1">
      <c r="A45" s="17" t="s">
        <v>23</v>
      </c>
      <c r="B45" s="8"/>
      <c r="C45" s="4"/>
      <c r="D45" s="4"/>
      <c r="E45" s="6"/>
      <c r="F45" s="6"/>
      <c r="G45" s="4"/>
      <c r="H45" s="4"/>
      <c r="I45" s="4"/>
      <c r="J45" s="4"/>
      <c r="K45" s="4"/>
      <c r="L45" s="4"/>
      <c r="M45" s="4"/>
      <c r="N45" s="4"/>
      <c r="O45" s="4"/>
      <c r="P45" s="4"/>
      <c r="Q45" s="18"/>
    </row>
    <row r="46" spans="1:17" ht="11.25" customHeight="1">
      <c r="A46" s="82" t="s">
        <v>35</v>
      </c>
      <c r="B46" s="83"/>
      <c r="C46" s="2"/>
      <c r="D46" s="2"/>
      <c r="E46" s="9"/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  <c r="Q46" s="20"/>
    </row>
    <row r="47" spans="1:17" ht="21.75" customHeight="1">
      <c r="A47" s="15"/>
      <c r="B47" s="3" t="s">
        <v>36</v>
      </c>
      <c r="C47" s="5"/>
      <c r="D47" s="5"/>
      <c r="E47" s="7"/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16"/>
    </row>
    <row r="48" spans="1:17" ht="33.75">
      <c r="A48" s="48" t="s">
        <v>19</v>
      </c>
      <c r="B48" s="51" t="s">
        <v>61</v>
      </c>
      <c r="C48" s="4"/>
      <c r="D48" s="4"/>
      <c r="E48" s="6"/>
      <c r="F48" s="6"/>
      <c r="G48" s="4"/>
      <c r="H48" s="4"/>
      <c r="I48" s="4">
        <v>211.57</v>
      </c>
      <c r="J48" s="4"/>
      <c r="K48" s="4"/>
      <c r="L48" s="4"/>
      <c r="M48" s="4"/>
      <c r="N48" s="4"/>
      <c r="O48" s="4"/>
      <c r="P48" s="4"/>
      <c r="Q48" s="18"/>
    </row>
    <row r="49" spans="1:17" ht="56.25">
      <c r="A49" s="48" t="s">
        <v>21</v>
      </c>
      <c r="B49" s="49" t="s">
        <v>63</v>
      </c>
      <c r="C49" s="4"/>
      <c r="D49" s="4"/>
      <c r="E49" s="6"/>
      <c r="F49" s="6"/>
      <c r="G49" s="4"/>
      <c r="H49" s="4"/>
      <c r="I49" s="68">
        <v>57.26</v>
      </c>
      <c r="J49" s="4"/>
      <c r="K49" s="4"/>
      <c r="L49" s="4"/>
      <c r="M49" s="4"/>
      <c r="N49" s="4"/>
      <c r="O49" s="4"/>
      <c r="P49" s="4"/>
      <c r="Q49" s="18"/>
    </row>
    <row r="50" spans="1:17" ht="33.75">
      <c r="A50" s="48" t="s">
        <v>81</v>
      </c>
      <c r="B50" s="49" t="s">
        <v>75</v>
      </c>
      <c r="C50" s="4"/>
      <c r="D50" s="4"/>
      <c r="E50" s="6"/>
      <c r="F50" s="6"/>
      <c r="G50" s="4"/>
      <c r="H50" s="4"/>
      <c r="I50" s="4">
        <v>0.6</v>
      </c>
      <c r="J50" s="4"/>
      <c r="K50" s="4"/>
      <c r="L50" s="4"/>
      <c r="M50" s="4"/>
      <c r="N50" s="4"/>
      <c r="O50" s="4"/>
      <c r="P50" s="4"/>
      <c r="Q50" s="18"/>
    </row>
    <row r="51" spans="1:17" ht="33.75">
      <c r="A51" s="48" t="s">
        <v>82</v>
      </c>
      <c r="B51" s="49" t="s">
        <v>76</v>
      </c>
      <c r="C51" s="4"/>
      <c r="D51" s="4"/>
      <c r="E51" s="6"/>
      <c r="F51" s="6"/>
      <c r="G51" s="4"/>
      <c r="H51" s="4"/>
      <c r="I51" s="4">
        <v>0.2</v>
      </c>
      <c r="J51" s="4"/>
      <c r="K51" s="4"/>
      <c r="L51" s="4"/>
      <c r="M51" s="4"/>
      <c r="N51" s="4"/>
      <c r="O51" s="4"/>
      <c r="P51" s="4"/>
      <c r="Q51" s="18"/>
    </row>
    <row r="52" spans="1:17" ht="33.75">
      <c r="A52" s="48" t="s">
        <v>83</v>
      </c>
      <c r="B52" s="50" t="s">
        <v>77</v>
      </c>
      <c r="C52" s="4"/>
      <c r="D52" s="4"/>
      <c r="E52" s="6"/>
      <c r="F52" s="6"/>
      <c r="G52" s="4"/>
      <c r="H52" s="4"/>
      <c r="I52" s="4">
        <v>1.83</v>
      </c>
      <c r="J52" s="4"/>
      <c r="K52" s="4"/>
      <c r="L52" s="4"/>
      <c r="M52" s="4"/>
      <c r="N52" s="4"/>
      <c r="O52" s="4"/>
      <c r="P52" s="4"/>
      <c r="Q52" s="18"/>
    </row>
    <row r="53" spans="1:17" ht="45">
      <c r="A53" s="48" t="s">
        <v>84</v>
      </c>
      <c r="B53" s="50" t="s">
        <v>78</v>
      </c>
      <c r="C53" s="4"/>
      <c r="D53" s="4"/>
      <c r="E53" s="6"/>
      <c r="F53" s="6"/>
      <c r="G53" s="4"/>
      <c r="H53" s="4"/>
      <c r="I53" s="4">
        <v>4.2</v>
      </c>
      <c r="J53" s="4"/>
      <c r="K53" s="4"/>
      <c r="L53" s="4"/>
      <c r="M53" s="4"/>
      <c r="N53" s="4"/>
      <c r="O53" s="4"/>
      <c r="P53" s="4"/>
      <c r="Q53" s="18"/>
    </row>
    <row r="54" spans="1:17" ht="22.5">
      <c r="A54" s="48" t="s">
        <v>85</v>
      </c>
      <c r="B54" s="50" t="s">
        <v>66</v>
      </c>
      <c r="C54" s="4"/>
      <c r="D54" s="4"/>
      <c r="E54" s="6"/>
      <c r="F54" s="6"/>
      <c r="G54" s="4"/>
      <c r="H54" s="4"/>
      <c r="I54" s="4">
        <v>0</v>
      </c>
      <c r="J54" s="4"/>
      <c r="K54" s="4"/>
      <c r="L54" s="4"/>
      <c r="M54" s="4"/>
      <c r="N54" s="4"/>
      <c r="O54" s="4"/>
      <c r="P54" s="4"/>
      <c r="Q54" s="18"/>
    </row>
    <row r="55" spans="1:17" ht="12" thickBot="1">
      <c r="A55" s="48" t="s">
        <v>86</v>
      </c>
      <c r="B55" s="60" t="s">
        <v>79</v>
      </c>
      <c r="C55" s="21"/>
      <c r="D55" s="21"/>
      <c r="E55" s="22"/>
      <c r="F55" s="22"/>
      <c r="G55" s="21"/>
      <c r="H55" s="21"/>
      <c r="I55" s="21">
        <v>40.98</v>
      </c>
      <c r="J55" s="21"/>
      <c r="K55" s="21"/>
      <c r="L55" s="21"/>
      <c r="M55" s="21"/>
      <c r="N55" s="21"/>
      <c r="O55" s="21"/>
      <c r="P55" s="21"/>
      <c r="Q55" s="23"/>
    </row>
    <row r="56" ht="3" customHeight="1"/>
    <row r="57" spans="1:2" s="25" customFormat="1" ht="10.5">
      <c r="A57" s="26" t="s">
        <v>41</v>
      </c>
      <c r="B57" s="25" t="s">
        <v>45</v>
      </c>
    </row>
    <row r="58" spans="1:2" s="25" customFormat="1" ht="10.5">
      <c r="A58" s="26" t="s">
        <v>42</v>
      </c>
      <c r="B58" s="25" t="s">
        <v>46</v>
      </c>
    </row>
    <row r="59" spans="1:2" s="25" customFormat="1" ht="10.5">
      <c r="A59" s="26" t="s">
        <v>43</v>
      </c>
      <c r="B59" s="25" t="s">
        <v>47</v>
      </c>
    </row>
    <row r="60" spans="1:2" s="25" customFormat="1" ht="10.5">
      <c r="A60" s="26" t="s">
        <v>44</v>
      </c>
      <c r="B60" s="25" t="s">
        <v>48</v>
      </c>
    </row>
    <row r="61" s="25" customFormat="1" ht="15" customHeight="1">
      <c r="B61" s="25" t="s">
        <v>49</v>
      </c>
    </row>
  </sheetData>
  <sheetProtection/>
  <mergeCells count="18">
    <mergeCell ref="N11:Q11"/>
    <mergeCell ref="H11:H12"/>
    <mergeCell ref="A46:B46"/>
    <mergeCell ref="E11:E13"/>
    <mergeCell ref="F11:F13"/>
    <mergeCell ref="G11:G12"/>
    <mergeCell ref="A11:A13"/>
    <mergeCell ref="B11:B13"/>
    <mergeCell ref="C11:C12"/>
    <mergeCell ref="D11:D12"/>
    <mergeCell ref="O1:Q1"/>
    <mergeCell ref="O2:Q2"/>
    <mergeCell ref="O3:Q3"/>
    <mergeCell ref="A5:Q5"/>
    <mergeCell ref="A6:Q6"/>
    <mergeCell ref="A7:Q7"/>
    <mergeCell ref="I11:I12"/>
    <mergeCell ref="J11:M11"/>
  </mergeCells>
  <printOptions/>
  <pageMargins left="0.5118110236220472" right="0.4724409448818898" top="0.7874015748031497" bottom="0.3937007874015748" header="0.1968503937007874" footer="0.1968503937007874"/>
  <pageSetup fitToHeight="1" fitToWidth="1" horizontalDpi="600" verticalDpi="600" orientation="landscape" paperSize="8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"/>
  <sheetViews>
    <sheetView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4.75390625" style="25" customWidth="1"/>
    <col min="2" max="2" width="27.125" style="25" customWidth="1"/>
    <col min="3" max="4" width="6.25390625" style="25" customWidth="1"/>
    <col min="5" max="5" width="6.875" style="25" customWidth="1"/>
    <col min="6" max="10" width="6.25390625" style="25" customWidth="1"/>
    <col min="11" max="11" width="7.125" style="25" customWidth="1"/>
    <col min="12" max="12" width="7.25390625" style="25" customWidth="1"/>
    <col min="13" max="13" width="6.625" style="25" customWidth="1"/>
    <col min="14" max="17" width="6.375" style="25" customWidth="1"/>
    <col min="18" max="19" width="6.25390625" style="25" customWidth="1"/>
    <col min="20" max="20" width="6.875" style="25" customWidth="1"/>
    <col min="21" max="25" width="6.25390625" style="25" customWidth="1"/>
    <col min="26" max="26" width="7.125" style="25" customWidth="1"/>
    <col min="27" max="27" width="7.25390625" style="25" customWidth="1"/>
    <col min="28" max="28" width="10.125" style="25" customWidth="1"/>
    <col min="29" max="29" width="7.00390625" style="25" customWidth="1"/>
    <col min="30" max="16384" width="9.125" style="25" customWidth="1"/>
  </cols>
  <sheetData>
    <row r="1" ht="6" customHeight="1"/>
    <row r="2" ht="12" customHeight="1">
      <c r="A2" s="24" t="s">
        <v>54</v>
      </c>
    </row>
    <row r="3" ht="4.5" customHeight="1" thickBot="1"/>
    <row r="4" spans="1:26" ht="10.5">
      <c r="A4" s="89" t="s">
        <v>5</v>
      </c>
      <c r="B4" s="91" t="s">
        <v>50</v>
      </c>
      <c r="C4" s="96" t="s">
        <v>52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</row>
    <row r="5" spans="1:26" ht="10.5">
      <c r="A5" s="90"/>
      <c r="B5" s="92"/>
      <c r="C5" s="93" t="s">
        <v>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8"/>
      <c r="O5" s="93" t="s">
        <v>51</v>
      </c>
      <c r="P5" s="93"/>
      <c r="Q5" s="93"/>
      <c r="R5" s="93"/>
      <c r="S5" s="93"/>
      <c r="T5" s="93"/>
      <c r="U5" s="93"/>
      <c r="V5" s="93"/>
      <c r="W5" s="93"/>
      <c r="X5" s="93"/>
      <c r="Y5" s="93"/>
      <c r="Z5" s="98"/>
    </row>
    <row r="6" spans="1:26" ht="10.5">
      <c r="A6" s="90"/>
      <c r="B6" s="92"/>
      <c r="C6" s="93" t="s">
        <v>88</v>
      </c>
      <c r="D6" s="93"/>
      <c r="E6" s="93"/>
      <c r="F6" s="94"/>
      <c r="G6" s="95" t="s">
        <v>70</v>
      </c>
      <c r="H6" s="93"/>
      <c r="I6" s="93"/>
      <c r="J6" s="94"/>
      <c r="K6" s="95" t="s">
        <v>74</v>
      </c>
      <c r="L6" s="93"/>
      <c r="M6" s="93"/>
      <c r="N6" s="98"/>
      <c r="O6" s="99" t="s">
        <v>88</v>
      </c>
      <c r="P6" s="93"/>
      <c r="Q6" s="93"/>
      <c r="R6" s="94"/>
      <c r="S6" s="95" t="s">
        <v>70</v>
      </c>
      <c r="T6" s="93"/>
      <c r="U6" s="93"/>
      <c r="V6" s="94"/>
      <c r="W6" s="95" t="s">
        <v>74</v>
      </c>
      <c r="X6" s="93"/>
      <c r="Y6" s="93"/>
      <c r="Z6" s="98"/>
    </row>
    <row r="7" spans="1:26" ht="9" customHeight="1">
      <c r="A7" s="28"/>
      <c r="B7" s="31"/>
      <c r="C7" s="67" t="s">
        <v>55</v>
      </c>
      <c r="D7" s="27" t="s">
        <v>56</v>
      </c>
      <c r="E7" s="27" t="s">
        <v>57</v>
      </c>
      <c r="F7" s="30" t="s">
        <v>58</v>
      </c>
      <c r="G7" s="32" t="s">
        <v>55</v>
      </c>
      <c r="H7" s="27" t="s">
        <v>56</v>
      </c>
      <c r="I7" s="27" t="s">
        <v>57</v>
      </c>
      <c r="J7" s="30" t="s">
        <v>58</v>
      </c>
      <c r="K7" s="32" t="s">
        <v>55</v>
      </c>
      <c r="L7" s="27" t="s">
        <v>56</v>
      </c>
      <c r="M7" s="27" t="s">
        <v>57</v>
      </c>
      <c r="N7" s="30" t="s">
        <v>58</v>
      </c>
      <c r="O7" s="32" t="s">
        <v>55</v>
      </c>
      <c r="P7" s="27" t="s">
        <v>56</v>
      </c>
      <c r="Q7" s="27" t="s">
        <v>57</v>
      </c>
      <c r="R7" s="30" t="s">
        <v>58</v>
      </c>
      <c r="S7" s="32" t="s">
        <v>55</v>
      </c>
      <c r="T7" s="27" t="s">
        <v>56</v>
      </c>
      <c r="U7" s="27" t="s">
        <v>57</v>
      </c>
      <c r="V7" s="30" t="s">
        <v>58</v>
      </c>
      <c r="W7" s="32" t="s">
        <v>55</v>
      </c>
      <c r="X7" s="27" t="s">
        <v>56</v>
      </c>
      <c r="Y7" s="27" t="s">
        <v>57</v>
      </c>
      <c r="Z7" s="30" t="s">
        <v>58</v>
      </c>
    </row>
    <row r="8" spans="1:26" ht="35.25" customHeight="1">
      <c r="A8" s="28">
        <v>1</v>
      </c>
      <c r="B8" s="69" t="s">
        <v>61</v>
      </c>
      <c r="C8" s="67"/>
      <c r="D8" s="27"/>
      <c r="E8" s="27"/>
      <c r="F8" s="33" t="s">
        <v>67</v>
      </c>
      <c r="G8" s="27"/>
      <c r="H8" s="27"/>
      <c r="I8" s="27"/>
      <c r="J8" s="27"/>
      <c r="K8" s="27"/>
      <c r="L8" s="27"/>
      <c r="M8" s="27"/>
      <c r="N8" s="30"/>
      <c r="O8" s="67"/>
      <c r="P8" s="27"/>
      <c r="Q8" s="27"/>
      <c r="R8" s="33">
        <v>5078.5</v>
      </c>
      <c r="S8" s="27"/>
      <c r="T8" s="27"/>
      <c r="U8" s="27"/>
      <c r="V8" s="27"/>
      <c r="W8" s="27"/>
      <c r="X8" s="27"/>
      <c r="Y8" s="27"/>
      <c r="Z8" s="30"/>
    </row>
    <row r="9" spans="1:26" ht="24" customHeight="1">
      <c r="A9" s="29">
        <v>2</v>
      </c>
      <c r="B9" s="70" t="s">
        <v>64</v>
      </c>
      <c r="C9" s="34"/>
      <c r="D9" s="33"/>
      <c r="E9" s="33"/>
      <c r="F9" s="33"/>
      <c r="G9" s="33"/>
      <c r="H9" s="33"/>
      <c r="I9" s="33"/>
      <c r="J9" s="33"/>
      <c r="K9" s="34"/>
      <c r="L9" s="33"/>
      <c r="M9" s="33"/>
      <c r="N9" s="36" t="s">
        <v>90</v>
      </c>
      <c r="O9" s="34"/>
      <c r="P9" s="33"/>
      <c r="Q9" s="33"/>
      <c r="R9" s="33"/>
      <c r="S9" s="33"/>
      <c r="T9" s="33"/>
      <c r="U9" s="33"/>
      <c r="V9" s="33"/>
      <c r="W9" s="33"/>
      <c r="X9" s="33"/>
      <c r="Y9" s="33"/>
      <c r="Z9" s="36">
        <v>17299.6</v>
      </c>
    </row>
    <row r="10" spans="1:26" ht="24.75" customHeight="1" thickBot="1">
      <c r="A10" s="35">
        <v>3</v>
      </c>
      <c r="B10" s="71" t="s">
        <v>66</v>
      </c>
      <c r="C10" s="39"/>
      <c r="D10" s="37"/>
      <c r="E10" s="37"/>
      <c r="F10" s="37"/>
      <c r="G10" s="37"/>
      <c r="H10" s="37" t="s">
        <v>92</v>
      </c>
      <c r="I10" s="37"/>
      <c r="J10" s="37"/>
      <c r="K10" s="37"/>
      <c r="L10" s="37"/>
      <c r="M10" s="37"/>
      <c r="N10" s="38"/>
      <c r="O10" s="39"/>
      <c r="P10" s="37"/>
      <c r="Q10" s="37"/>
      <c r="R10" s="37"/>
      <c r="S10" s="37"/>
      <c r="T10" s="37">
        <v>386</v>
      </c>
      <c r="U10" s="37"/>
      <c r="V10" s="37"/>
      <c r="W10" s="37"/>
      <c r="X10" s="37"/>
      <c r="Y10" s="37"/>
      <c r="Z10" s="38"/>
    </row>
  </sheetData>
  <sheetProtection/>
  <mergeCells count="11">
    <mergeCell ref="W6:Z6"/>
    <mergeCell ref="A4:A6"/>
    <mergeCell ref="B4:B6"/>
    <mergeCell ref="C6:F6"/>
    <mergeCell ref="G6:J6"/>
    <mergeCell ref="C4:Z4"/>
    <mergeCell ref="K6:N6"/>
    <mergeCell ref="C5:N5"/>
    <mergeCell ref="O5:Z5"/>
    <mergeCell ref="O6:R6"/>
    <mergeCell ref="S6:V6"/>
  </mergeCells>
  <printOptions/>
  <pageMargins left="0.3937007874015748" right="0.31496062992125984" top="0.7874015748031497" bottom="0.31496062992125984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SumarokovAI</cp:lastModifiedBy>
  <cp:lastPrinted>2012-08-21T05:36:42Z</cp:lastPrinted>
  <dcterms:created xsi:type="dcterms:W3CDTF">2011-10-26T07:18:05Z</dcterms:created>
  <dcterms:modified xsi:type="dcterms:W3CDTF">2012-08-23T13:29:56Z</dcterms:modified>
  <cp:category/>
  <cp:version/>
  <cp:contentType/>
  <cp:contentStatus/>
</cp:coreProperties>
</file>