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АТЭЦ_тв" sheetId="1" r:id="rId1"/>
    <sheet name="СТЭЦ-1_хв" sheetId="2" r:id="rId2"/>
    <sheet name="СТЭЦ-2_хв" sheetId="3" r:id="rId3"/>
    <sheet name="ВТЭЦ" sheetId="4" r:id="rId4"/>
    <sheet name="КТЭЦ-1" sheetId="5" r:id="rId5"/>
    <sheet name="КТЭЦ-2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org">'[1]Титульный'!$F$17</definedName>
    <definedName name="unit_for_List02">'[1]TEHSHEET'!$T$2:$T$3</definedName>
  </definedNames>
  <calcPr fullCalcOnLoad="1"/>
</workbook>
</file>

<file path=xl/sharedStrings.xml><?xml version="1.0" encoding="utf-8"?>
<sst xmlns="http://schemas.openxmlformats.org/spreadsheetml/2006/main" count="908" uniqueCount="199">
  <si>
    <t>Приложение 2 к приказу ФСТ России от 15 мая 2013 г. N 129, Форма 2.7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</si>
  <si>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t>
  </si>
  <si>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</si>
  <si>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</si>
  <si>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</si>
  <si>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</si>
  <si>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</si>
  <si>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</si>
  <si>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</si>
  <si>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</si>
  <si>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</si>
  <si>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</si>
  <si>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</si>
  <si>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</si>
  <si>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</si>
  <si>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холодной воды, приобретаемой у других организаций для последующей подачи потребителям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</si>
  <si>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</si>
  <si>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</si>
  <si>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</si>
  <si>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</si>
  <si>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</si>
  <si>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</si>
  <si>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приобретения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</si>
  <si>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</si>
  <si>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</si>
  <si>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</si>
  <si>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</si>
  <si>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</si>
  <si>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</si>
  <si>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</si>
  <si>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</si>
  <si>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</si>
  <si>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</si>
  <si>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</si>
  <si>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</si>
  <si>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</si>
  <si>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</si>
  <si>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</si>
  <si>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</si>
  <si>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</si>
  <si>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</si>
  <si>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</si>
  <si>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</si>
  <si>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</si>
  <si>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</si>
  <si>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</si>
  <si>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</si>
  <si>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</si>
  <si>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</si>
  <si>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</si>
  <si>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</si>
  <si>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</si>
  <si>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</si>
  <si>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</si>
  <si>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</si>
  <si>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</si>
  <si>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</si>
  <si>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</si>
  <si>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</si>
  <si>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</si>
  <si>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</si>
  <si>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</si>
  <si>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</si>
  <si>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</si>
  <si>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</si>
  <si>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</si>
  <si>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</si>
  <si>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</si>
  <si>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Валовая прибыль (убытки) от продажи товаров и услуг по регулируемому виду деятельности</t>
  </si>
  <si>
    <t>6</t>
  </si>
  <si>
    <t>Годовая бухгалтерская отчетность, включая бухгалтерский баланс и приложения к нему**</t>
  </si>
  <si>
    <t>http://www.tgc-2.ru/invest/financial.html</t>
  </si>
  <si>
    <t>7</t>
  </si>
  <si>
    <t>Объем поднятой воды</t>
  </si>
  <si>
    <t>тыс м3</t>
  </si>
  <si>
    <t>8</t>
  </si>
  <si>
    <t>Объем покупной воды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</si>
  <si>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</si>
  <si>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</si>
  <si>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</si>
  <si>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</si>
  <si>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</si>
  <si>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</si>
  <si>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</si>
  <si>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Расчетным путем (по нормативам потребления)</t>
  </si>
  <si>
    <t>11</t>
  </si>
  <si>
    <t>Потери воды в сетях</t>
  </si>
  <si>
    <t>%</t>
  </si>
  <si>
    <t>12</t>
  </si>
  <si>
    <t>Среднесписочная численность основного производственного персонала</t>
  </si>
  <si>
    <t xml:space="preserve"> чел</t>
  </si>
  <si>
    <t>13</t>
  </si>
  <si>
    <t>Удельный расход электроэнергии на подачу воды в сеть</t>
  </si>
  <si>
    <t>14</t>
  </si>
  <si>
    <t>Расход воды на собственные нужды (процент объема отпуска воды потребителям), в том числе:</t>
  </si>
  <si>
    <t>14.1</t>
  </si>
  <si>
    <t>Хозяйственно-бытовые</t>
  </si>
  <si>
    <t>15</t>
  </si>
  <si>
    <t>Показатели использования производственных объектов (по объему перекачки) по отношению к пиковому дню отчетного года</t>
  </si>
  <si>
    <t>16</t>
  </si>
  <si>
    <t>Комментарии</t>
  </si>
  <si>
    <t>на основании бухгалтерской отчетности</t>
  </si>
  <si>
    <t>поставка технической воды потребителям ТЭЦ-1</t>
  </si>
  <si>
    <r>
      <t xml:space="preserve">Главное управление ОАО "ТГК-2" по Костромской области </t>
    </r>
    <r>
      <rPr>
        <b/>
        <sz val="9"/>
        <rFont val="Tahoma"/>
        <family val="2"/>
      </rPr>
      <t>Костромская ТЭЦ-2</t>
    </r>
  </si>
  <si>
    <r>
      <t xml:space="preserve">Главное управление ОАО "ТГК-2" по Костромской области </t>
    </r>
    <r>
      <rPr>
        <b/>
        <sz val="9"/>
        <rFont val="Tahoma"/>
        <family val="2"/>
      </rPr>
      <t>Костромская ТЭЦ-1</t>
    </r>
  </si>
  <si>
    <t>поставка технической воды потребителю ТЭЦ-2</t>
  </si>
  <si>
    <t>Постановление Департамента государственного регулирования цен и тарифов по Костромской области от 13.11.2013 № 13/352</t>
  </si>
  <si>
    <t>Постановление Департамента государственного регулирования цен и тарифов по Костромской области от 13.11.2013 № 13/353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</si>
  <si>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11"/>
        <color theme="1"/>
        <rFont val="Calibri"/>
        <family val="2"/>
      </rPr>
      <t xml:space="preserve">(в части регулируемой деятельности) </t>
    </r>
    <r>
      <rPr>
        <sz val="10"/>
        <rFont val="Tahoma"/>
        <family val="2"/>
      </rPr>
      <t>*</t>
    </r>
  </si>
  <si>
    <t>1.0</t>
  </si>
  <si>
    <t>О</t>
  </si>
  <si>
    <t>Техническая вода</t>
  </si>
  <si>
    <t>Добавить вид деятельности</t>
  </si>
  <si>
    <t>2.14.0</t>
  </si>
  <si>
    <t>2.14.1</t>
  </si>
  <si>
    <t>Общехозяйственные расходы</t>
  </si>
  <si>
    <t>Добавить прочие расходы</t>
  </si>
  <si>
    <t>-</t>
  </si>
  <si>
    <t>15.0</t>
  </si>
  <si>
    <t>Добавить объект</t>
  </si>
  <si>
    <t>*</t>
  </si>
  <si>
    <t>Раскрывается не позднее 30 дней со дня сдачи годового бухгалтерского баланса в налоговые органы.</t>
  </si>
  <si>
    <t>Информация должна соответствовать  бухгалтерской отчетности за отчетный год.</t>
  </si>
  <si>
    <t>**</t>
  </si>
  <si>
    <t>Указывается ссылка на бухгалтерский баланс и приложения к нему, размещенные в сети "Интернет" в соответствии с пунктом 5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утвержденными Приказом ФСТ России от 15.05.2013 №129</t>
  </si>
  <si>
    <t>Форма заполняется регулируемой организацией, выручка от регулируемой деятельности которой превышает 80% совокупной выручки за отчетный год, на основании бухгалтерской и статистической отчетности регулируемой организации</t>
  </si>
  <si>
    <t>Холодная питьевая вода</t>
  </si>
  <si>
    <t>Форма 2.7.</t>
  </si>
  <si>
    <t xml:space="preserve"> Информация об основных
показателях финансово-хозяйственной деятельности
ГУ ОАО "ТГК-2" по Вологодской области
холодная (техническая) вода, отпускаемая Вологодской ТЭЦ</t>
  </si>
  <si>
    <t>№ пп</t>
  </si>
  <si>
    <t>Наименование</t>
  </si>
  <si>
    <t>Единицы измерения</t>
  </si>
  <si>
    <t>1.</t>
  </si>
  <si>
    <t xml:space="preserve">Выручка по регулируемым видам деятельности </t>
  </si>
  <si>
    <t>руб.</t>
  </si>
  <si>
    <t>2.</t>
  </si>
  <si>
    <t xml:space="preserve"> Себестоимость   производимых   товаров(оказываемых услуг), в том числе:         </t>
  </si>
  <si>
    <t>2.1.</t>
  </si>
  <si>
    <t xml:space="preserve"> расходы на оплату холодной воды, приобретаемой у других организаций для последующей подачи потребителям</t>
  </si>
  <si>
    <t>2.2.</t>
  </si>
  <si>
    <t xml:space="preserve"> расходы на покупаемую электрическую энергию (мощность), используемую в технологическом процессе </t>
  </si>
  <si>
    <t>2.2.1.</t>
  </si>
  <si>
    <t>средневзвешенная стоимости 1 кВт·ч</t>
  </si>
  <si>
    <t>руб./кВтч</t>
  </si>
  <si>
    <t>2.2.2.</t>
  </si>
  <si>
    <t>объем потребленой электрической энергии</t>
  </si>
  <si>
    <t>кВтч</t>
  </si>
  <si>
    <t>2.3.</t>
  </si>
  <si>
    <t>расходы на химические реагенты, используемые в технологическом процессе</t>
  </si>
  <si>
    <t>×</t>
  </si>
  <si>
    <t>2.4.</t>
  </si>
  <si>
    <t xml:space="preserve"> расходы на оплату труда и отчисления на социальные нужды основного производственного персонала</t>
  </si>
  <si>
    <t>2.5.</t>
  </si>
  <si>
    <t xml:space="preserve"> расходы на оплату труда и отчисления на социальные нужды административно-управленческого персонала</t>
  </si>
  <si>
    <t>2.6.</t>
  </si>
  <si>
    <t xml:space="preserve"> расходы на амортизацию основных производственных средств</t>
  </si>
  <si>
    <t>2.7.</t>
  </si>
  <si>
    <t xml:space="preserve"> расходы на аренду имущества, используемого для осуществления регулируемого вида деятельности</t>
  </si>
  <si>
    <t>2.8.</t>
  </si>
  <si>
    <t xml:space="preserve"> общепроизводственные расходы, в том числе расходы на текущий и капитальный ремонт;</t>
  </si>
  <si>
    <t>2.9.</t>
  </si>
  <si>
    <t xml:space="preserve"> общехозяйственные расходы, в том числе отнесенные к ним расходы на текущий и капитальный ремонт</t>
  </si>
  <si>
    <t>2.10.</t>
  </si>
  <si>
    <t xml:space="preserve">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</si>
  <si>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2.11.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</si>
  <si>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</si>
  <si>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2.12.</t>
  </si>
  <si>
    <t xml:space="preserve">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</t>
  </si>
  <si>
    <t>3.</t>
  </si>
  <si>
    <t xml:space="preserve">Чистая прибыль,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</t>
  </si>
  <si>
    <t>4.</t>
  </si>
  <si>
    <t xml:space="preserve"> Сведения об изменении стоимости основных фондов (в том числе за счет ввода в эксплуатацию (вывода из эксплуатации), их переоценки </t>
  </si>
  <si>
    <t>5.</t>
  </si>
  <si>
    <t xml:space="preserve"> Валовая прибыль от продажи товаров и услуг по регулируемому виду деятельности </t>
  </si>
  <si>
    <t>6.</t>
  </si>
  <si>
    <t xml:space="preserve">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</si>
  <si>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7.</t>
  </si>
  <si>
    <t xml:space="preserve">Объем поднятой воды </t>
  </si>
  <si>
    <t>тыс. куб. метров</t>
  </si>
  <si>
    <t>8.</t>
  </si>
  <si>
    <t xml:space="preserve"> Объем покупной воды </t>
  </si>
  <si>
    <t>9.</t>
  </si>
  <si>
    <t xml:space="preserve"> Объем воды, пропущенной через очистные сооружения</t>
  </si>
  <si>
    <t>10.</t>
  </si>
  <si>
    <t xml:space="preserve"> Объем отпущенной потребителям воды, определенном по приборам учета и расчетным путем (по нормативам потребления) </t>
  </si>
  <si>
    <t>11.</t>
  </si>
  <si>
    <t xml:space="preserve">Потери воды в сетях </t>
  </si>
  <si>
    <t>12.</t>
  </si>
  <si>
    <t xml:space="preserve"> Среднесписочная численность основного производственного персонала</t>
  </si>
  <si>
    <t>чел.</t>
  </si>
  <si>
    <t>13.</t>
  </si>
  <si>
    <t xml:space="preserve"> Удельный расход электроэнергии на подачу воды в сеть </t>
  </si>
  <si>
    <r>
      <t>кВтч/м</t>
    </r>
    <r>
      <rPr>
        <vertAlign val="superscript"/>
        <sz val="11"/>
        <color indexed="8"/>
        <rFont val="Times New Roman"/>
        <family val="1"/>
      </rPr>
      <t>3</t>
    </r>
  </si>
  <si>
    <t>14.</t>
  </si>
  <si>
    <t xml:space="preserve"> Расход воды на собственные (в том числе хозяйственно-бытовые) нужды </t>
  </si>
  <si>
    <t>15.</t>
  </si>
  <si>
    <t>Процент объема отпуска воды потребителям</t>
  </si>
  <si>
    <t>16.</t>
  </si>
  <si>
    <t xml:space="preserve"> Показатель использования производственных объектов (по объему перекачки) по отношению к пиковому дню отчетного года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</si>
</sst>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"/>
    <numFmt numFmtId="166" formatCode="#,##0.0"/>
  </numFmts>
  <fonts count="5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 Cyr"/>
      <family val="0"/>
    </font>
    <font>
      <sz val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i/>
      <sz val="11"/>
      <color indexed="8"/>
      <name val="Calibri"/>
      <family val="2"/>
    </font>
    <font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9"/>
      <color indexed="9"/>
      <name val="Tahoma"/>
      <family val="2"/>
    </font>
    <font>
      <sz val="9"/>
      <color indexed="55"/>
      <name val="Tahoma"/>
      <family val="2"/>
    </font>
    <font>
      <sz val="11"/>
      <color indexed="55"/>
      <name val="Wingdings 2"/>
      <family val="1"/>
    </font>
    <font>
      <b/>
      <sz val="9"/>
      <color indexed="62"/>
      <name val="Tahoma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i/>
      <sz val="8"/>
      <color rgb="FF7F7F7F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sz val="8"/>
      <color rgb="FF006100"/>
      <name val="Arial"/>
      <family val="2"/>
    </font>
    <font>
      <i/>
      <sz val="11"/>
      <color theme="1"/>
      <name val="Calibri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rgb="FFEAEAEA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 style="thin">
        <color rgb="FFC0C0C0"/>
      </bottom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rgb="FFC0C0C0"/>
      </top>
      <bottom style="thin">
        <color rgb="FFC0C0C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6" applyBorder="0">
      <alignment horizontal="center" vertical="center" wrapText="1"/>
      <protection/>
    </xf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0" xfId="58" applyFont="1" applyFill="1" applyAlignment="1" applyProtection="1">
      <alignment vertical="center" wrapText="1"/>
      <protection/>
    </xf>
    <xf numFmtId="0" fontId="3" fillId="0" borderId="0" xfId="58" applyFont="1" applyFill="1" applyBorder="1" applyAlignment="1" applyProtection="1">
      <alignment vertical="center" wrapText="1"/>
      <protection/>
    </xf>
    <xf numFmtId="0" fontId="4" fillId="0" borderId="0" xfId="58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11" xfId="58" applyFont="1" applyFill="1" applyBorder="1" applyAlignment="1" applyProtection="1">
      <alignment horizontal="center" vertical="center" wrapText="1"/>
      <protection/>
    </xf>
    <xf numFmtId="0" fontId="3" fillId="0" borderId="11" xfId="50" applyFont="1" applyFill="1" applyBorder="1" applyAlignment="1" applyProtection="1">
      <alignment horizontal="center" vertical="center" wrapText="1"/>
      <protection/>
    </xf>
    <xf numFmtId="49" fontId="3" fillId="0" borderId="11" xfId="58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left" vertical="center" wrapText="1"/>
      <protection/>
    </xf>
    <xf numFmtId="4" fontId="3" fillId="0" borderId="11" xfId="58" applyNumberFormat="1" applyFont="1" applyFill="1" applyBorder="1" applyAlignment="1" applyProtection="1">
      <alignment horizontal="right" vertical="center" wrapText="1"/>
      <protection/>
    </xf>
    <xf numFmtId="0" fontId="0" fillId="0" borderId="11" xfId="58" applyFont="1" applyFill="1" applyBorder="1" applyAlignment="1" applyProtection="1">
      <alignment horizontal="center" vertical="center" wrapText="1"/>
      <protection/>
    </xf>
    <xf numFmtId="4" fontId="3" fillId="0" borderId="11" xfId="58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58" applyFont="1" applyFill="1" applyBorder="1" applyAlignment="1" applyProtection="1">
      <alignment horizontal="left" vertical="center" wrapText="1" indent="1"/>
      <protection/>
    </xf>
    <xf numFmtId="0" fontId="3" fillId="0" borderId="11" xfId="58" applyFont="1" applyFill="1" applyBorder="1" applyAlignment="1" applyProtection="1">
      <alignment horizontal="left" vertical="center" wrapText="1" indent="2"/>
      <protection/>
    </xf>
    <xf numFmtId="164" fontId="3" fillId="0" borderId="11" xfId="58" applyNumberFormat="1" applyFont="1" applyFill="1" applyBorder="1" applyAlignment="1" applyProtection="1">
      <alignment horizontal="right" vertical="center" wrapText="1"/>
      <protection locked="0"/>
    </xf>
    <xf numFmtId="49" fontId="3" fillId="0" borderId="11" xfId="57" applyNumberFormat="1" applyFont="1" applyFill="1" applyBorder="1" applyAlignment="1" applyProtection="1">
      <alignment horizontal="center" vertical="center" wrapText="1"/>
      <protection/>
    </xf>
    <xf numFmtId="49" fontId="9" fillId="0" borderId="11" xfId="42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58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0" applyNumberFormat="1" applyFont="1" applyFill="1" applyBorder="1" applyAlignment="1" applyProtection="1">
      <alignment horizontal="center" vertical="center" wrapText="1"/>
      <protection/>
    </xf>
    <xf numFmtId="3" fontId="3" fillId="0" borderId="11" xfId="58" applyNumberFormat="1" applyFont="1" applyFill="1" applyBorder="1" applyAlignment="1" applyProtection="1">
      <alignment horizontal="right" vertical="center" wrapText="1"/>
      <protection locked="0"/>
    </xf>
    <xf numFmtId="3" fontId="3" fillId="0" borderId="11" xfId="58" applyNumberFormat="1" applyFont="1" applyFill="1" applyBorder="1" applyAlignment="1" applyProtection="1">
      <alignment horizontal="right" vertical="center" wrapText="1"/>
      <protection/>
    </xf>
    <xf numFmtId="0" fontId="53" fillId="0" borderId="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5" fontId="3" fillId="0" borderId="11" xfId="58" applyNumberFormat="1" applyFont="1" applyFill="1" applyBorder="1" applyAlignment="1" applyProtection="1">
      <alignment horizontal="right" vertical="center" wrapText="1"/>
      <protection/>
    </xf>
    <xf numFmtId="165" fontId="3" fillId="0" borderId="11" xfId="58" applyNumberFormat="1" applyFont="1" applyFill="1" applyBorder="1" applyAlignment="1" applyProtection="1">
      <alignment horizontal="right" vertical="center" wrapText="1"/>
      <protection locked="0"/>
    </xf>
    <xf numFmtId="0" fontId="54" fillId="0" borderId="0" xfId="0" applyFont="1" applyFill="1" applyAlignment="1">
      <alignment horizontal="right"/>
    </xf>
    <xf numFmtId="0" fontId="6" fillId="0" borderId="0" xfId="59" applyFont="1" applyFill="1" applyBorder="1" applyAlignment="1">
      <alignment horizontal="center" vertical="center" wrapText="1"/>
      <protection/>
    </xf>
    <xf numFmtId="0" fontId="3" fillId="0" borderId="0" xfId="45" applyFon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wrapText="1"/>
    </xf>
    <xf numFmtId="49" fontId="55" fillId="0" borderId="0" xfId="58" applyNumberFormat="1" applyFont="1" applyFill="1" applyAlignment="1" applyProtection="1">
      <alignment horizontal="center" vertical="center" wrapText="1"/>
      <protection/>
    </xf>
    <xf numFmtId="0" fontId="55" fillId="0" borderId="0" xfId="58" applyFont="1" applyFill="1" applyAlignment="1" applyProtection="1">
      <alignment vertical="center" wrapText="1"/>
      <protection/>
    </xf>
    <xf numFmtId="0" fontId="3" fillId="33" borderId="0" xfId="58" applyFont="1" applyFill="1" applyBorder="1" applyAlignment="1" applyProtection="1">
      <alignment vertical="center" wrapText="1"/>
      <protection/>
    </xf>
    <xf numFmtId="0" fontId="4" fillId="33" borderId="0" xfId="58" applyFont="1" applyFill="1" applyBorder="1" applyAlignment="1" applyProtection="1">
      <alignment horizontal="right" vertical="center"/>
      <protection/>
    </xf>
    <xf numFmtId="0" fontId="6" fillId="0" borderId="14" xfId="59" applyFont="1" applyBorder="1" applyAlignment="1">
      <alignment horizontal="center" vertical="center" wrapText="1"/>
      <protection/>
    </xf>
    <xf numFmtId="0" fontId="3" fillId="0" borderId="15" xfId="45" applyFont="1" applyFill="1" applyBorder="1" applyAlignment="1" applyProtection="1">
      <alignment horizontal="center" vertical="center" wrapText="1"/>
      <protection/>
    </xf>
    <xf numFmtId="0" fontId="3" fillId="33" borderId="0" xfId="58" applyFont="1" applyFill="1" applyBorder="1" applyAlignment="1" applyProtection="1">
      <alignment horizontal="center" vertical="center" wrapText="1"/>
      <protection/>
    </xf>
    <xf numFmtId="0" fontId="8" fillId="33" borderId="0" xfId="58" applyFont="1" applyFill="1" applyBorder="1" applyAlignment="1" applyProtection="1">
      <alignment horizontal="center" vertical="center" wrapText="1"/>
      <protection/>
    </xf>
    <xf numFmtId="0" fontId="3" fillId="33" borderId="16" xfId="58" applyFont="1" applyFill="1" applyBorder="1" applyAlignment="1" applyProtection="1">
      <alignment horizontal="center" vertical="center" wrapText="1"/>
      <protection/>
    </xf>
    <xf numFmtId="0" fontId="3" fillId="0" borderId="16" xfId="50" applyFont="1" applyFill="1" applyBorder="1" applyAlignment="1" applyProtection="1">
      <alignment horizontal="center" vertical="center" wrapText="1"/>
      <protection/>
    </xf>
    <xf numFmtId="0" fontId="3" fillId="0" borderId="17" xfId="50" applyFont="1" applyFill="1" applyBorder="1" applyAlignment="1" applyProtection="1">
      <alignment horizontal="center" vertical="center" wrapText="1"/>
      <protection/>
    </xf>
    <xf numFmtId="0" fontId="54" fillId="0" borderId="18" xfId="55" applyFont="1" applyBorder="1">
      <alignment/>
      <protection/>
    </xf>
    <xf numFmtId="49" fontId="29" fillId="33" borderId="19" xfId="50" applyNumberFormat="1" applyFont="1" applyFill="1" applyBorder="1" applyAlignment="1" applyProtection="1">
      <alignment horizontal="center" vertical="center" wrapText="1"/>
      <protection/>
    </xf>
    <xf numFmtId="0" fontId="54" fillId="0" borderId="0" xfId="55" applyFont="1">
      <alignment/>
      <protection/>
    </xf>
    <xf numFmtId="49" fontId="3" fillId="33" borderId="20" xfId="58" applyNumberFormat="1" applyFont="1" applyFill="1" applyBorder="1" applyAlignment="1" applyProtection="1">
      <alignment horizontal="center" vertical="center" wrapText="1"/>
      <protection/>
    </xf>
    <xf numFmtId="0" fontId="3" fillId="0" borderId="21" xfId="58" applyFont="1" applyFill="1" applyBorder="1" applyAlignment="1" applyProtection="1">
      <alignment horizontal="left" vertical="center" wrapText="1"/>
      <protection/>
    </xf>
    <xf numFmtId="0" fontId="3" fillId="0" borderId="21" xfId="58" applyFont="1" applyFill="1" applyBorder="1" applyAlignment="1" applyProtection="1">
      <alignment horizontal="center" vertical="center" wrapText="1"/>
      <protection/>
    </xf>
    <xf numFmtId="4" fontId="3" fillId="34" borderId="22" xfId="58" applyNumberFormat="1" applyFont="1" applyFill="1" applyBorder="1" applyAlignment="1" applyProtection="1">
      <alignment horizontal="right" vertical="center" wrapText="1"/>
      <protection/>
    </xf>
    <xf numFmtId="0" fontId="54" fillId="0" borderId="23" xfId="55" applyFont="1" applyBorder="1">
      <alignment/>
      <protection/>
    </xf>
    <xf numFmtId="4" fontId="55" fillId="0" borderId="24" xfId="58" applyNumberFormat="1" applyFont="1" applyFill="1" applyBorder="1" applyAlignment="1" applyProtection="1">
      <alignment horizontal="right" vertical="center" wrapText="1"/>
      <protection/>
    </xf>
    <xf numFmtId="4" fontId="55" fillId="0" borderId="22" xfId="58" applyNumberFormat="1" applyFont="1" applyFill="1" applyBorder="1" applyAlignment="1" applyProtection="1">
      <alignment horizontal="right" vertical="center" wrapText="1"/>
      <protection/>
    </xf>
    <xf numFmtId="0" fontId="30" fillId="0" borderId="0" xfId="58" applyFont="1" applyFill="1" applyAlignment="1" applyProtection="1">
      <alignment horizontal="center" vertical="center" wrapText="1"/>
      <protection/>
    </xf>
    <xf numFmtId="49" fontId="0" fillId="33" borderId="25" xfId="58" applyNumberFormat="1" applyFont="1" applyFill="1" applyBorder="1" applyAlignment="1" applyProtection="1">
      <alignment horizontal="center" vertical="center" wrapText="1"/>
      <protection/>
    </xf>
    <xf numFmtId="49" fontId="0" fillId="35" borderId="25" xfId="58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25" xfId="58" applyFont="1" applyFill="1" applyBorder="1" applyAlignment="1" applyProtection="1">
      <alignment horizontal="center" vertical="center" wrapText="1"/>
      <protection/>
    </xf>
    <xf numFmtId="4" fontId="3" fillId="35" borderId="25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26" xfId="55" applyBorder="1">
      <alignment/>
      <protection/>
    </xf>
    <xf numFmtId="49" fontId="55" fillId="0" borderId="0" xfId="0" applyNumberFormat="1" applyFont="1" applyAlignment="1">
      <alignment horizontal="center" vertical="top"/>
    </xf>
    <xf numFmtId="49" fontId="55" fillId="0" borderId="0" xfId="0" applyNumberFormat="1" applyFont="1" applyAlignment="1">
      <alignment vertical="top"/>
    </xf>
    <xf numFmtId="49" fontId="3" fillId="0" borderId="0" xfId="0" applyNumberFormat="1" applyFont="1" applyBorder="1" applyAlignment="1">
      <alignment vertical="top"/>
    </xf>
    <xf numFmtId="49" fontId="8" fillId="36" borderId="24" xfId="0" applyNumberFormat="1" applyFont="1" applyFill="1" applyBorder="1" applyAlignment="1" applyProtection="1">
      <alignment horizontal="center" vertical="center"/>
      <protection/>
    </xf>
    <xf numFmtId="49" fontId="31" fillId="36" borderId="27" xfId="0" applyNumberFormat="1" applyFont="1" applyFill="1" applyBorder="1" applyAlignment="1" applyProtection="1">
      <alignment horizontal="left" vertical="center" indent="1"/>
      <protection/>
    </xf>
    <xf numFmtId="49" fontId="31" fillId="36" borderId="27" xfId="0" applyNumberFormat="1" applyFont="1" applyFill="1" applyBorder="1" applyAlignment="1" applyProtection="1">
      <alignment horizontal="left" vertical="center"/>
      <protection/>
    </xf>
    <xf numFmtId="49" fontId="31" fillId="36" borderId="28" xfId="0" applyNumberFormat="1" applyFont="1" applyFill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21" xfId="58" applyFont="1" applyFill="1" applyBorder="1" applyAlignment="1" applyProtection="1">
      <alignment horizontal="left" vertical="center" wrapText="1" indent="1"/>
      <protection/>
    </xf>
    <xf numFmtId="4" fontId="3" fillId="35" borderId="22" xfId="58" applyNumberFormat="1" applyFont="1" applyFill="1" applyBorder="1" applyAlignment="1" applyProtection="1">
      <alignment horizontal="right" vertical="center" wrapText="1"/>
      <protection locked="0"/>
    </xf>
    <xf numFmtId="0" fontId="3" fillId="0" borderId="23" xfId="56" applyFont="1" applyBorder="1" applyAlignment="1" applyProtection="1">
      <alignment vertical="center" wrapText="1"/>
      <protection/>
    </xf>
    <xf numFmtId="0" fontId="3" fillId="0" borderId="21" xfId="58" applyFont="1" applyFill="1" applyBorder="1" applyAlignment="1" applyProtection="1">
      <alignment horizontal="left" vertical="center" wrapText="1" indent="2"/>
      <protection/>
    </xf>
    <xf numFmtId="164" fontId="3" fillId="35" borderId="22" xfId="58" applyNumberFormat="1" applyFont="1" applyFill="1" applyBorder="1" applyAlignment="1" applyProtection="1">
      <alignment horizontal="right" vertical="center" wrapText="1"/>
      <protection locked="0"/>
    </xf>
    <xf numFmtId="49" fontId="3" fillId="37" borderId="22" xfId="57" applyNumberFormat="1" applyFont="1" applyFill="1" applyBorder="1" applyAlignment="1" applyProtection="1">
      <alignment horizontal="center" vertical="center" wrapText="1"/>
      <protection/>
    </xf>
    <xf numFmtId="49" fontId="0" fillId="35" borderId="25" xfId="58" applyNumberFormat="1" applyFont="1" applyFill="1" applyBorder="1" applyAlignment="1" applyProtection="1">
      <alignment horizontal="left" vertical="center" wrapText="1" indent="2"/>
      <protection locked="0"/>
    </xf>
    <xf numFmtId="49" fontId="31" fillId="36" borderId="27" xfId="0" applyNumberFormat="1" applyFont="1" applyFill="1" applyBorder="1" applyAlignment="1" applyProtection="1">
      <alignment horizontal="left" vertical="center" indent="2"/>
      <protection/>
    </xf>
    <xf numFmtId="49" fontId="9" fillId="38" borderId="22" xfId="42" applyNumberFormat="1" applyFont="1" applyFill="1" applyBorder="1" applyAlignment="1" applyProtection="1">
      <alignment horizontal="left" vertical="center" wrapText="1"/>
      <protection locked="0"/>
    </xf>
    <xf numFmtId="164" fontId="3" fillId="34" borderId="22" xfId="58" applyNumberFormat="1" applyFont="1" applyFill="1" applyBorder="1" applyAlignment="1" applyProtection="1">
      <alignment horizontal="right" vertical="center" wrapText="1"/>
      <protection/>
    </xf>
    <xf numFmtId="0" fontId="3" fillId="35" borderId="21" xfId="58" applyNumberFormat="1" applyFont="1" applyFill="1" applyBorder="1" applyAlignment="1" applyProtection="1">
      <alignment horizontal="center" vertical="center" wrapText="1"/>
      <protection locked="0"/>
    </xf>
    <xf numFmtId="49" fontId="3" fillId="38" borderId="22" xfId="58" applyNumberFormat="1" applyFont="1" applyFill="1" applyBorder="1" applyAlignment="1" applyProtection="1">
      <alignment horizontal="left" vertical="center" wrapText="1"/>
      <protection locked="0"/>
    </xf>
    <xf numFmtId="0" fontId="3" fillId="0" borderId="29" xfId="58" applyFont="1" applyFill="1" applyBorder="1" applyAlignment="1" applyProtection="1">
      <alignment vertical="center" wrapText="1"/>
      <protection/>
    </xf>
    <xf numFmtId="0" fontId="3" fillId="0" borderId="0" xfId="58" applyFont="1" applyFill="1" applyAlignment="1" applyProtection="1">
      <alignment horizontal="right" vertical="center" wrapText="1"/>
      <protection/>
    </xf>
    <xf numFmtId="0" fontId="3" fillId="0" borderId="0" xfId="58" applyFont="1" applyFill="1" applyAlignment="1" applyProtection="1">
      <alignment horizontal="justify" vertical="center" wrapText="1"/>
      <protection/>
    </xf>
    <xf numFmtId="0" fontId="3" fillId="0" borderId="0" xfId="58" applyFont="1" applyFill="1" applyAlignment="1" applyProtection="1">
      <alignment horizontal="right" vertical="top" wrapText="1"/>
      <protection/>
    </xf>
    <xf numFmtId="0" fontId="3" fillId="0" borderId="0" xfId="58" applyFont="1" applyFill="1" applyAlignment="1" applyProtection="1">
      <alignment horizontal="justify" vertical="top" wrapText="1"/>
      <protection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3" fontId="33" fillId="0" borderId="11" xfId="0" applyNumberFormat="1" applyFont="1" applyBorder="1" applyAlignment="1">
      <alignment horizontal="center" vertical="center" wrapText="1"/>
    </xf>
    <xf numFmtId="4" fontId="33" fillId="0" borderId="11" xfId="0" applyNumberFormat="1" applyFont="1" applyBorder="1" applyAlignment="1">
      <alignment horizontal="center" vertical="center" wrapText="1"/>
    </xf>
    <xf numFmtId="166" fontId="33" fillId="0" borderId="11" xfId="0" applyNumberFormat="1" applyFont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 wrapText="1"/>
    </xf>
    <xf numFmtId="165" fontId="33" fillId="0" borderId="11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2" xfId="55"/>
    <cellStyle name="Обычный_Forma_5_Книга2" xfId="56"/>
    <cellStyle name="Обычный_ЖКУ_проект3" xfId="57"/>
    <cellStyle name="Обычный_Мониторинг инвестиций" xfId="58"/>
    <cellStyle name="Обычный_Шаблон по источникам для Модуля Реестр (2)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45</xdr:row>
      <xdr:rowOff>0</xdr:rowOff>
    </xdr:from>
    <xdr:to>
      <xdr:col>7</xdr:col>
      <xdr:colOff>219075</xdr:colOff>
      <xdr:row>45</xdr:row>
      <xdr:rowOff>219075</xdr:rowOff>
    </xdr:to>
    <xdr:pic macro="[2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15633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45</xdr:row>
      <xdr:rowOff>0</xdr:rowOff>
    </xdr:from>
    <xdr:to>
      <xdr:col>7</xdr:col>
      <xdr:colOff>219075</xdr:colOff>
      <xdr:row>45</xdr:row>
      <xdr:rowOff>219075</xdr:rowOff>
    </xdr:to>
    <xdr:pic macro="[3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15633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arinaEA\LOCALS~1\Temp\Rar$DI85.280\JKH.OPEN.INFO.BALANCE.HVS(v6.0.1)&#1058;&#1042;%20&#1040;&#1058;&#1069;&#106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arinaEA\LOCALS~1\Temp\Rar$DI66.024\JKH.OPEN.INFO.BALANCE.HVS(v6.0.1)&#1061;&#1042;%20&#1057;&#1058;&#1069;&#1062;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arinaEA\LOCALS~1\Temp\Rar$DI71.024\JKH.OPEN.INFO.BALANCE.HVS(v6.0.1)&#1061;&#1042;%20&#1057;&#1058;&#1069;&#1062;-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ol3000fs01\&#1087;&#1072;&#1087;&#1082;&#1080;%20&#1087;&#1086;&#1076;&#1088;&#1072;&#1079;&#1076;&#1077;&#1083;&#1077;&#1085;&#1080;&#1081;\&#1060;&#1069;&#1059;\&#1056;&#1072;&#1073;&#1086;&#1090;&#1072;\&#1042;&#1067;&#1056;&#1059;&#1063;&#1050;&#1040;_&#1055;&#1056;&#1048;&#1041;&#1067;&#1051;&#1068;\&#1055;&#1088;&#1080;&#1083;&#1086;&#1078;&#1077;&#1085;&#1080;&#1077;%203.%202013%20&#1092;&#1072;&#1082;&#109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ol3000fs01\&#1087;&#1072;&#1087;&#1082;&#1080;%20&#1087;&#1086;&#1076;&#1088;&#1072;&#1079;&#1076;&#1077;&#1083;&#1077;&#1085;&#1080;&#1081;\&#1060;&#1069;&#1059;\&#1056;&#1072;&#1073;&#1086;&#1090;&#1072;\&#1057;&#1077;&#1073;&#1077;&#1089;&#1090;&#1086;&#1080;&#1084;&#1086;&#1089;&#1090;&#1100;\&#1060;&#1072;&#1082;&#1090;\2013\+++%20&#1057;&#1077;&#1073;&#1077;&#1089;&#1090;&#1086;&#1080;&#1084;&#1086;&#1089;&#1090;&#1100;%202013_&#1092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3">
        <row r="17">
          <cell r="F17" t="str">
            <v>ОАО "ТГК-2"</v>
          </cell>
        </row>
      </sheetData>
      <sheetData sheetId="14">
        <row r="2">
          <cell r="T2" t="str">
            <v>тыс кВт.ч</v>
          </cell>
        </row>
        <row r="3">
          <cell r="T3" t="str">
            <v>тыс м3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definedNames>
      <definedName name="modInfo.MainSheetHelp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definedNames>
      <definedName name="modInfo.MainSheetHelp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ч. 90"/>
      <sheetName val="сч. 91"/>
      <sheetName val="сч. 90 (секвес)"/>
      <sheetName val="сч. 91 (секв)"/>
      <sheetName val="Прочая реализация ожид"/>
    </sheetNames>
    <sheetDataSet>
      <sheetData sheetId="2">
        <row r="81">
          <cell r="BR81">
            <v>454.12565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Кальк"/>
      <sheetName val="2"/>
      <sheetName val="2 мес"/>
      <sheetName val="3"/>
      <sheetName val="I кв"/>
      <sheetName val="4"/>
      <sheetName val="5"/>
      <sheetName val="6"/>
      <sheetName val="II кв"/>
      <sheetName val="1 полгод"/>
      <sheetName val="7"/>
      <sheetName val="7 мес"/>
      <sheetName val="8"/>
      <sheetName val="8 мес"/>
      <sheetName val="9"/>
      <sheetName val="9 мес"/>
      <sheetName val="III кв"/>
      <sheetName val="10"/>
      <sheetName val="10 мес"/>
      <sheetName val="11"/>
      <sheetName val="11 мес "/>
      <sheetName val="12"/>
      <sheetName val="IV кв"/>
      <sheetName val="2 полгод"/>
      <sheetName val="2013"/>
      <sheetName val="Свод"/>
      <sheetName val="Свод (2)"/>
      <sheetName val="расшифровка"/>
      <sheetName val="расшифр ПГУ"/>
      <sheetName val="расшифр действ+ПГУ"/>
      <sheetName val="Разбивка по цехам"/>
    </sheetNames>
    <sheetDataSet>
      <sheetData sheetId="25">
        <row r="5">
          <cell r="Y5">
            <v>426015.14720015344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67"/>
  <sheetViews>
    <sheetView zoomScalePageLayoutView="0" workbookViewId="0" topLeftCell="C4">
      <selection activeCell="E29" sqref="E29"/>
    </sheetView>
  </sheetViews>
  <sheetFormatPr defaultColWidth="10.57421875" defaultRowHeight="15"/>
  <cols>
    <col min="1" max="1" width="9.140625" style="30" hidden="1" customWidth="1"/>
    <col min="2" max="2" width="9.140625" style="31" hidden="1" customWidth="1"/>
    <col min="3" max="3" width="3.7109375" style="1" customWidth="1"/>
    <col min="4" max="4" width="7.7109375" style="1" customWidth="1"/>
    <col min="5" max="5" width="54.57421875" style="1" customWidth="1"/>
    <col min="6" max="6" width="15.28125" style="1" bestFit="1" customWidth="1"/>
    <col min="7" max="7" width="20.8515625" style="1" customWidth="1"/>
    <col min="8" max="8" width="3.7109375" style="1" customWidth="1"/>
    <col min="9" max="16384" width="10.57421875" style="1" customWidth="1"/>
  </cols>
  <sheetData>
    <row r="1" ht="11.25" hidden="1"/>
    <row r="2" ht="11.25" hidden="1"/>
    <row r="3" ht="11.25" hidden="1"/>
    <row r="4" spans="3:7" ht="12" customHeight="1">
      <c r="C4" s="32"/>
      <c r="D4" s="32"/>
      <c r="E4" s="32"/>
      <c r="F4" s="32"/>
      <c r="G4" s="33" t="s">
        <v>0</v>
      </c>
    </row>
    <row r="5" spans="3:7" ht="41.25" customHeight="1">
      <c r="C5" s="32"/>
      <c r="D5" s="34" t="s">
        <v>108</v>
      </c>
      <c r="E5" s="34"/>
      <c r="F5" s="34"/>
      <c r="G5" s="34"/>
    </row>
    <row r="6" spans="3:7" ht="12.75" customHeight="1">
      <c r="C6" s="32"/>
      <c r="D6" s="35" t="str">
        <f>IF(org=0,"Не определено",org)</f>
        <v>ОАО "ТГК-2"</v>
      </c>
      <c r="E6" s="35"/>
      <c r="F6" s="35"/>
      <c r="G6" s="35"/>
    </row>
    <row r="7" spans="3:7" ht="3" customHeight="1">
      <c r="C7" s="32"/>
      <c r="D7" s="32"/>
      <c r="E7" s="36"/>
      <c r="F7" s="36"/>
      <c r="G7" s="37"/>
    </row>
    <row r="8" spans="4:8" ht="23.25" thickBot="1">
      <c r="D8" s="38" t="s">
        <v>2</v>
      </c>
      <c r="E8" s="39" t="s">
        <v>3</v>
      </c>
      <c r="F8" s="40" t="s">
        <v>4</v>
      </c>
      <c r="G8" s="39" t="s">
        <v>5</v>
      </c>
      <c r="H8" s="41"/>
    </row>
    <row r="9" spans="4:8" ht="12" thickTop="1">
      <c r="D9" s="42" t="s">
        <v>6</v>
      </c>
      <c r="E9" s="42" t="s">
        <v>7</v>
      </c>
      <c r="F9" s="42" t="s">
        <v>8</v>
      </c>
      <c r="G9" s="42" t="s">
        <v>9</v>
      </c>
      <c r="H9" s="43"/>
    </row>
    <row r="10" spans="4:8" ht="22.5">
      <c r="D10" s="44" t="s">
        <v>6</v>
      </c>
      <c r="E10" s="45" t="s">
        <v>10</v>
      </c>
      <c r="F10" s="46" t="s">
        <v>11</v>
      </c>
      <c r="G10" s="47">
        <f>SUM(G11:G13)</f>
        <v>305.611</v>
      </c>
      <c r="H10" s="48"/>
    </row>
    <row r="11" spans="4:8" ht="11.25" hidden="1">
      <c r="D11" s="44" t="s">
        <v>109</v>
      </c>
      <c r="E11" s="49"/>
      <c r="F11" s="49"/>
      <c r="G11" s="50"/>
      <c r="H11" s="48"/>
    </row>
    <row r="12" spans="3:8" ht="15">
      <c r="C12" s="51" t="s">
        <v>110</v>
      </c>
      <c r="D12" s="52" t="s">
        <v>12</v>
      </c>
      <c r="E12" s="53" t="s">
        <v>111</v>
      </c>
      <c r="F12" s="54" t="s">
        <v>11</v>
      </c>
      <c r="G12" s="55">
        <v>305.611</v>
      </c>
      <c r="H12" s="56"/>
    </row>
    <row r="13" spans="1:8" s="65" customFormat="1" ht="15" customHeight="1">
      <c r="A13" s="57"/>
      <c r="B13" s="58"/>
      <c r="C13" s="59"/>
      <c r="D13" s="60"/>
      <c r="E13" s="61" t="s">
        <v>112</v>
      </c>
      <c r="F13" s="62"/>
      <c r="G13" s="63"/>
      <c r="H13" s="64"/>
    </row>
    <row r="14" spans="4:8" ht="22.5">
      <c r="D14" s="44" t="s">
        <v>7</v>
      </c>
      <c r="E14" s="45" t="s">
        <v>13</v>
      </c>
      <c r="F14" s="46" t="s">
        <v>11</v>
      </c>
      <c r="G14" s="47">
        <f>SUM(G15:G16)+SUM(G19:G26)+G29+G32+G34+G36</f>
        <v>266.63</v>
      </c>
      <c r="H14" s="48"/>
    </row>
    <row r="15" spans="4:8" ht="22.5">
      <c r="D15" s="44" t="s">
        <v>14</v>
      </c>
      <c r="E15" s="66" t="s">
        <v>15</v>
      </c>
      <c r="F15" s="46" t="s">
        <v>11</v>
      </c>
      <c r="G15" s="67">
        <v>61.122</v>
      </c>
      <c r="H15" s="68"/>
    </row>
    <row r="16" spans="4:8" ht="22.5">
      <c r="D16" s="44" t="s">
        <v>16</v>
      </c>
      <c r="E16" s="66" t="s">
        <v>17</v>
      </c>
      <c r="F16" s="46" t="s">
        <v>11</v>
      </c>
      <c r="G16" s="67">
        <v>200.816</v>
      </c>
      <c r="H16" s="68"/>
    </row>
    <row r="17" spans="4:8" ht="11.25">
      <c r="D17" s="44" t="s">
        <v>18</v>
      </c>
      <c r="E17" s="69" t="s">
        <v>19</v>
      </c>
      <c r="F17" s="46" t="s">
        <v>20</v>
      </c>
      <c r="G17" s="67">
        <v>1.9902477700693755</v>
      </c>
      <c r="H17" s="48"/>
    </row>
    <row r="18" spans="4:8" ht="15" customHeight="1">
      <c r="D18" s="44" t="s">
        <v>21</v>
      </c>
      <c r="E18" s="69" t="s">
        <v>22</v>
      </c>
      <c r="F18" s="46" t="s">
        <v>23</v>
      </c>
      <c r="G18" s="70">
        <v>100.9</v>
      </c>
      <c r="H18" s="48"/>
    </row>
    <row r="19" spans="4:8" ht="22.5">
      <c r="D19" s="44" t="s">
        <v>24</v>
      </c>
      <c r="E19" s="66" t="s">
        <v>25</v>
      </c>
      <c r="F19" s="46" t="s">
        <v>11</v>
      </c>
      <c r="G19" s="67">
        <v>0</v>
      </c>
      <c r="H19" s="48"/>
    </row>
    <row r="20" spans="4:8" ht="22.5">
      <c r="D20" s="44" t="s">
        <v>26</v>
      </c>
      <c r="E20" s="66" t="s">
        <v>27</v>
      </c>
      <c r="F20" s="46" t="s">
        <v>11</v>
      </c>
      <c r="G20" s="67">
        <v>2.716</v>
      </c>
      <c r="H20" s="48"/>
    </row>
    <row r="21" spans="4:8" ht="22.5">
      <c r="D21" s="44" t="s">
        <v>28</v>
      </c>
      <c r="E21" s="66" t="s">
        <v>29</v>
      </c>
      <c r="F21" s="46" t="s">
        <v>11</v>
      </c>
      <c r="G21" s="67">
        <v>0.82</v>
      </c>
      <c r="H21" s="48"/>
    </row>
    <row r="22" spans="4:8" ht="22.5">
      <c r="D22" s="44" t="s">
        <v>30</v>
      </c>
      <c r="E22" s="66" t="s">
        <v>31</v>
      </c>
      <c r="F22" s="46" t="s">
        <v>11</v>
      </c>
      <c r="G22" s="67">
        <v>0</v>
      </c>
      <c r="H22" s="68"/>
    </row>
    <row r="23" spans="4:8" ht="22.5">
      <c r="D23" s="44" t="s">
        <v>32</v>
      </c>
      <c r="E23" s="66" t="s">
        <v>33</v>
      </c>
      <c r="F23" s="46" t="s">
        <v>11</v>
      </c>
      <c r="G23" s="67">
        <v>0</v>
      </c>
      <c r="H23" s="68"/>
    </row>
    <row r="24" spans="4:8" ht="22.5">
      <c r="D24" s="44" t="s">
        <v>34</v>
      </c>
      <c r="E24" s="66" t="s">
        <v>35</v>
      </c>
      <c r="F24" s="46" t="s">
        <v>11</v>
      </c>
      <c r="G24" s="67">
        <v>0</v>
      </c>
      <c r="H24" s="68"/>
    </row>
    <row r="25" spans="4:8" ht="22.5">
      <c r="D25" s="44" t="s">
        <v>36</v>
      </c>
      <c r="E25" s="66" t="s">
        <v>37</v>
      </c>
      <c r="F25" s="46" t="s">
        <v>11</v>
      </c>
      <c r="G25" s="67">
        <v>0</v>
      </c>
      <c r="H25" s="68"/>
    </row>
    <row r="26" spans="4:8" ht="22.5">
      <c r="D26" s="44" t="s">
        <v>38</v>
      </c>
      <c r="E26" s="66" t="s">
        <v>39</v>
      </c>
      <c r="F26" s="46" t="s">
        <v>11</v>
      </c>
      <c r="G26" s="67">
        <v>0</v>
      </c>
      <c r="H26" s="48"/>
    </row>
    <row r="27" spans="4:8" ht="15" customHeight="1">
      <c r="D27" s="44" t="s">
        <v>40</v>
      </c>
      <c r="E27" s="69" t="s">
        <v>41</v>
      </c>
      <c r="F27" s="46" t="s">
        <v>11</v>
      </c>
      <c r="G27" s="67">
        <v>0</v>
      </c>
      <c r="H27" s="68"/>
    </row>
    <row r="28" spans="4:8" ht="15" customHeight="1">
      <c r="D28" s="44" t="s">
        <v>42</v>
      </c>
      <c r="E28" s="69" t="s">
        <v>43</v>
      </c>
      <c r="F28" s="46" t="s">
        <v>11</v>
      </c>
      <c r="G28" s="67">
        <v>0</v>
      </c>
      <c r="H28" s="68"/>
    </row>
    <row r="29" spans="4:8" ht="22.5">
      <c r="D29" s="44" t="s">
        <v>44</v>
      </c>
      <c r="E29" s="66" t="s">
        <v>45</v>
      </c>
      <c r="F29" s="46" t="s">
        <v>11</v>
      </c>
      <c r="G29" s="67">
        <v>0</v>
      </c>
      <c r="H29" s="48"/>
    </row>
    <row r="30" spans="4:8" ht="15" customHeight="1">
      <c r="D30" s="44" t="s">
        <v>46</v>
      </c>
      <c r="E30" s="69" t="s">
        <v>41</v>
      </c>
      <c r="F30" s="46" t="s">
        <v>11</v>
      </c>
      <c r="G30" s="67">
        <v>0</v>
      </c>
      <c r="H30" s="68"/>
    </row>
    <row r="31" spans="4:8" ht="15" customHeight="1">
      <c r="D31" s="44" t="s">
        <v>47</v>
      </c>
      <c r="E31" s="69" t="s">
        <v>43</v>
      </c>
      <c r="F31" s="46" t="s">
        <v>11</v>
      </c>
      <c r="G31" s="67">
        <v>0</v>
      </c>
      <c r="H31" s="68"/>
    </row>
    <row r="32" spans="4:8" ht="22.5">
      <c r="D32" s="44" t="s">
        <v>48</v>
      </c>
      <c r="E32" s="66" t="s">
        <v>49</v>
      </c>
      <c r="F32" s="46" t="s">
        <v>11</v>
      </c>
      <c r="G32" s="67">
        <v>0</v>
      </c>
      <c r="H32" s="68"/>
    </row>
    <row r="33" spans="4:8" ht="45">
      <c r="D33" s="44" t="s">
        <v>50</v>
      </c>
      <c r="E33" s="69" t="s">
        <v>51</v>
      </c>
      <c r="F33" s="46" t="s">
        <v>52</v>
      </c>
      <c r="G33" s="71" t="s">
        <v>53</v>
      </c>
      <c r="H33" s="68"/>
    </row>
    <row r="34" spans="4:8" ht="33.75">
      <c r="D34" s="44" t="s">
        <v>54</v>
      </c>
      <c r="E34" s="66" t="s">
        <v>55</v>
      </c>
      <c r="F34" s="46" t="s">
        <v>11</v>
      </c>
      <c r="G34" s="67">
        <v>0</v>
      </c>
      <c r="H34" s="68"/>
    </row>
    <row r="35" spans="4:8" ht="45">
      <c r="D35" s="44" t="s">
        <v>56</v>
      </c>
      <c r="E35" s="69" t="s">
        <v>51</v>
      </c>
      <c r="F35" s="46" t="s">
        <v>52</v>
      </c>
      <c r="G35" s="71" t="s">
        <v>53</v>
      </c>
      <c r="H35" s="68"/>
    </row>
    <row r="36" spans="4:8" ht="78.75">
      <c r="D36" s="44" t="s">
        <v>57</v>
      </c>
      <c r="E36" s="66" t="s">
        <v>58</v>
      </c>
      <c r="F36" s="46" t="s">
        <v>11</v>
      </c>
      <c r="G36" s="47">
        <f>SUM(G37:G39)</f>
        <v>1.156</v>
      </c>
      <c r="H36" s="68"/>
    </row>
    <row r="37" spans="4:8" ht="11.25" hidden="1">
      <c r="D37" s="44" t="s">
        <v>113</v>
      </c>
      <c r="E37" s="49"/>
      <c r="F37" s="49"/>
      <c r="G37" s="50"/>
      <c r="H37" s="48"/>
    </row>
    <row r="38" spans="3:8" ht="15">
      <c r="C38" s="51" t="s">
        <v>110</v>
      </c>
      <c r="D38" s="52" t="s">
        <v>114</v>
      </c>
      <c r="E38" s="72" t="s">
        <v>115</v>
      </c>
      <c r="F38" s="54" t="s">
        <v>11</v>
      </c>
      <c r="G38" s="55">
        <v>1.156</v>
      </c>
      <c r="H38" s="56"/>
    </row>
    <row r="39" spans="4:8" ht="15" customHeight="1">
      <c r="D39" s="60"/>
      <c r="E39" s="73" t="s">
        <v>116</v>
      </c>
      <c r="F39" s="62"/>
      <c r="G39" s="63"/>
      <c r="H39" s="48"/>
    </row>
    <row r="40" spans="4:8" ht="22.5">
      <c r="D40" s="44" t="s">
        <v>8</v>
      </c>
      <c r="E40" s="45" t="s">
        <v>59</v>
      </c>
      <c r="F40" s="46" t="s">
        <v>11</v>
      </c>
      <c r="G40" s="67">
        <v>0</v>
      </c>
      <c r="H40" s="48"/>
    </row>
    <row r="41" spans="4:8" ht="33.75">
      <c r="D41" s="44" t="s">
        <v>60</v>
      </c>
      <c r="E41" s="66" t="s">
        <v>61</v>
      </c>
      <c r="F41" s="46" t="s">
        <v>11</v>
      </c>
      <c r="G41" s="67">
        <v>0</v>
      </c>
      <c r="H41" s="48"/>
    </row>
    <row r="42" spans="4:8" ht="33.75">
      <c r="D42" s="44" t="s">
        <v>9</v>
      </c>
      <c r="E42" s="45" t="s">
        <v>62</v>
      </c>
      <c r="F42" s="46" t="s">
        <v>11</v>
      </c>
      <c r="G42" s="67">
        <v>0</v>
      </c>
      <c r="H42" s="48"/>
    </row>
    <row r="43" spans="4:8" ht="15" customHeight="1">
      <c r="D43" s="44" t="s">
        <v>63</v>
      </c>
      <c r="E43" s="66" t="s">
        <v>64</v>
      </c>
      <c r="F43" s="46" t="s">
        <v>11</v>
      </c>
      <c r="G43" s="67">
        <v>0</v>
      </c>
      <c r="H43" s="48"/>
    </row>
    <row r="44" spans="4:8" ht="15" customHeight="1">
      <c r="D44" s="44" t="s">
        <v>65</v>
      </c>
      <c r="E44" s="66" t="s">
        <v>66</v>
      </c>
      <c r="F44" s="46" t="s">
        <v>11</v>
      </c>
      <c r="G44" s="67">
        <v>0</v>
      </c>
      <c r="H44" s="48"/>
    </row>
    <row r="45" spans="4:8" ht="22.5">
      <c r="D45" s="44" t="s">
        <v>67</v>
      </c>
      <c r="E45" s="45" t="s">
        <v>68</v>
      </c>
      <c r="F45" s="46" t="s">
        <v>11</v>
      </c>
      <c r="G45" s="67">
        <v>38.980999999999995</v>
      </c>
      <c r="H45" s="48"/>
    </row>
    <row r="46" spans="4:8" ht="22.5">
      <c r="D46" s="44" t="s">
        <v>69</v>
      </c>
      <c r="E46" s="45" t="s">
        <v>70</v>
      </c>
      <c r="F46" s="46" t="s">
        <v>52</v>
      </c>
      <c r="G46" s="74" t="s">
        <v>117</v>
      </c>
      <c r="H46" s="48"/>
    </row>
    <row r="47" spans="4:8" ht="15" customHeight="1">
      <c r="D47" s="44" t="s">
        <v>72</v>
      </c>
      <c r="E47" s="45" t="s">
        <v>73</v>
      </c>
      <c r="F47" s="46" t="s">
        <v>74</v>
      </c>
      <c r="G47" s="70">
        <v>236.908</v>
      </c>
      <c r="H47" s="48"/>
    </row>
    <row r="48" spans="4:8" ht="15" customHeight="1">
      <c r="D48" s="44" t="s">
        <v>75</v>
      </c>
      <c r="E48" s="45" t="s">
        <v>76</v>
      </c>
      <c r="F48" s="46" t="s">
        <v>74</v>
      </c>
      <c r="G48" s="70">
        <v>0</v>
      </c>
      <c r="H48" s="68"/>
    </row>
    <row r="49" spans="4:8" ht="15" customHeight="1">
      <c r="D49" s="44" t="s">
        <v>77</v>
      </c>
      <c r="E49" s="45" t="s">
        <v>78</v>
      </c>
      <c r="F49" s="46" t="s">
        <v>74</v>
      </c>
      <c r="G49" s="70">
        <v>0</v>
      </c>
      <c r="H49" s="68"/>
    </row>
    <row r="50" spans="4:8" ht="15" customHeight="1">
      <c r="D50" s="44" t="s">
        <v>79</v>
      </c>
      <c r="E50" s="45" t="s">
        <v>80</v>
      </c>
      <c r="F50" s="46" t="s">
        <v>74</v>
      </c>
      <c r="G50" s="75">
        <f>SUM(G51:G52)</f>
        <v>236.908</v>
      </c>
      <c r="H50" s="68"/>
    </row>
    <row r="51" spans="4:8" ht="15" customHeight="1">
      <c r="D51" s="44" t="s">
        <v>81</v>
      </c>
      <c r="E51" s="66" t="s">
        <v>82</v>
      </c>
      <c r="F51" s="46" t="s">
        <v>74</v>
      </c>
      <c r="G51" s="70">
        <v>236.908</v>
      </c>
      <c r="H51" s="68"/>
    </row>
    <row r="52" spans="4:8" ht="15" customHeight="1">
      <c r="D52" s="44" t="s">
        <v>83</v>
      </c>
      <c r="E52" s="66" t="s">
        <v>84</v>
      </c>
      <c r="F52" s="46" t="s">
        <v>74</v>
      </c>
      <c r="G52" s="70">
        <v>0</v>
      </c>
      <c r="H52" s="68"/>
    </row>
    <row r="53" spans="4:8" ht="15" customHeight="1">
      <c r="D53" s="44" t="s">
        <v>85</v>
      </c>
      <c r="E53" s="45" t="s">
        <v>86</v>
      </c>
      <c r="F53" s="46" t="s">
        <v>87</v>
      </c>
      <c r="G53" s="67">
        <v>0</v>
      </c>
      <c r="H53" s="68"/>
    </row>
    <row r="54" spans="4:8" ht="22.5">
      <c r="D54" s="44" t="s">
        <v>88</v>
      </c>
      <c r="E54" s="45" t="s">
        <v>89</v>
      </c>
      <c r="F54" s="46" t="s">
        <v>90</v>
      </c>
      <c r="G54" s="67">
        <v>0.0067</v>
      </c>
      <c r="H54" s="68"/>
    </row>
    <row r="55" spans="4:8" ht="15" customHeight="1">
      <c r="D55" s="44" t="s">
        <v>91</v>
      </c>
      <c r="E55" s="45" t="s">
        <v>92</v>
      </c>
      <c r="F55" s="76" t="s">
        <v>23</v>
      </c>
      <c r="G55" s="67">
        <v>425.9</v>
      </c>
      <c r="H55" s="48"/>
    </row>
    <row r="56" spans="4:8" ht="22.5">
      <c r="D56" s="44" t="s">
        <v>93</v>
      </c>
      <c r="E56" s="45" t="s">
        <v>94</v>
      </c>
      <c r="F56" s="46" t="s">
        <v>87</v>
      </c>
      <c r="G56" s="67">
        <v>0</v>
      </c>
      <c r="H56" s="48"/>
    </row>
    <row r="57" spans="4:8" ht="15" customHeight="1">
      <c r="D57" s="44" t="s">
        <v>95</v>
      </c>
      <c r="E57" s="66" t="s">
        <v>96</v>
      </c>
      <c r="F57" s="46" t="s">
        <v>87</v>
      </c>
      <c r="G57" s="67">
        <v>0</v>
      </c>
      <c r="H57" s="48"/>
    </row>
    <row r="58" spans="4:8" ht="33.75">
      <c r="D58" s="44" t="s">
        <v>97</v>
      </c>
      <c r="E58" s="45" t="s">
        <v>98</v>
      </c>
      <c r="F58" s="46" t="s">
        <v>87</v>
      </c>
      <c r="G58" s="67">
        <v>0</v>
      </c>
      <c r="H58" s="68"/>
    </row>
    <row r="59" spans="4:8" ht="11.25" hidden="1">
      <c r="D59" s="44" t="s">
        <v>118</v>
      </c>
      <c r="E59" s="49"/>
      <c r="F59" s="49"/>
      <c r="G59" s="50"/>
      <c r="H59" s="68"/>
    </row>
    <row r="60" spans="4:8" ht="15" customHeight="1">
      <c r="D60" s="60"/>
      <c r="E60" s="61" t="s">
        <v>119</v>
      </c>
      <c r="F60" s="62"/>
      <c r="G60" s="63"/>
      <c r="H60" s="48"/>
    </row>
    <row r="61" spans="4:8" ht="15" customHeight="1">
      <c r="D61" s="44" t="s">
        <v>99</v>
      </c>
      <c r="E61" s="45" t="s">
        <v>100</v>
      </c>
      <c r="F61" s="46" t="s">
        <v>52</v>
      </c>
      <c r="G61" s="77" t="s">
        <v>117</v>
      </c>
      <c r="H61" s="68"/>
    </row>
    <row r="62" spans="4:7" ht="15" customHeight="1" hidden="1">
      <c r="D62" s="78"/>
      <c r="E62" s="78"/>
      <c r="F62" s="78"/>
      <c r="G62" s="78"/>
    </row>
    <row r="63" ht="3" customHeight="1">
      <c r="H63" s="43"/>
    </row>
    <row r="64" spans="4:7" ht="15" customHeight="1">
      <c r="D64" s="79" t="s">
        <v>120</v>
      </c>
      <c r="E64" s="80" t="s">
        <v>121</v>
      </c>
      <c r="F64" s="80"/>
      <c r="G64" s="80"/>
    </row>
    <row r="65" spans="4:7" ht="15" customHeight="1">
      <c r="D65" s="79"/>
      <c r="E65" s="80" t="s">
        <v>122</v>
      </c>
      <c r="F65" s="80"/>
      <c r="G65" s="80"/>
    </row>
    <row r="66" spans="4:7" ht="48" customHeight="1">
      <c r="D66" s="81" t="s">
        <v>123</v>
      </c>
      <c r="E66" s="82" t="s">
        <v>124</v>
      </c>
      <c r="F66" s="82"/>
      <c r="G66" s="82"/>
    </row>
    <row r="67" spans="5:7" ht="36.75" customHeight="1">
      <c r="E67" s="80" t="s">
        <v>125</v>
      </c>
      <c r="F67" s="80"/>
      <c r="G67" s="80"/>
    </row>
  </sheetData>
  <sheetProtection/>
  <mergeCells count="6">
    <mergeCell ref="D5:G5"/>
    <mergeCell ref="D6:G6"/>
    <mergeCell ref="E64:G64"/>
    <mergeCell ref="E65:G65"/>
    <mergeCell ref="E66:G66"/>
    <mergeCell ref="E67:G67"/>
  </mergeCells>
  <dataValidations count="6">
    <dataValidation type="decimal" allowBlank="1" showErrorMessage="1" errorTitle="Ошибка" error="Допускается ввод только действительных чисел!" sqref="G42:G43 G45">
      <formula1>-99999999999999900000000000000000000000</formula1>
      <formula2>9.99999999999999E+37</formula2>
    </dataValidation>
    <dataValidation type="decimal" allowBlank="1" showErrorMessage="1" errorTitle="Ошибка" error="Допускается ввод от 0 до 100%!" sqref="G53 G56:G58">
      <formula1>0</formula1>
      <formula2>100</formula2>
    </dataValidation>
    <dataValidation type="list" allowBlank="1" showInputMessage="1" showErrorMessage="1" prompt="Выберите значение из списка" errorTitle="Ошибка" error="Выберите значение из списка" sqref="F55">
      <formula1>unit_for_List02</formula1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G46">
      <formula1>900</formula1>
    </dataValidation>
    <dataValidation type="decimal" allowBlank="1" showErrorMessage="1" errorTitle="Ошибка" error="Допускается ввод только неотрицательных чисел!" sqref="G15:G32 G47:G49 G51:G52 G54:G55 G34 G40:G41 G44 G12 G3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61 E12 E38">
      <formula1>900</formula1>
    </dataValidation>
  </dataValidations>
  <hyperlinks>
    <hyperlink ref="G46" location="'Показатели (факт)'!$G$45" tooltip="Кликните по гиперссылке, чтобы перейти на сайт организации или отредактировать её" display="-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67"/>
  <sheetViews>
    <sheetView showGridLines="0" zoomScalePageLayoutView="0" workbookViewId="0" topLeftCell="C4">
      <selection activeCell="E34" sqref="E34"/>
    </sheetView>
  </sheetViews>
  <sheetFormatPr defaultColWidth="10.57421875" defaultRowHeight="15"/>
  <cols>
    <col min="1" max="1" width="9.140625" style="30" hidden="1" customWidth="1"/>
    <col min="2" max="2" width="9.140625" style="31" hidden="1" customWidth="1"/>
    <col min="3" max="3" width="3.7109375" style="1" customWidth="1"/>
    <col min="4" max="4" width="7.7109375" style="1" customWidth="1"/>
    <col min="5" max="5" width="54.57421875" style="1" customWidth="1"/>
    <col min="6" max="6" width="15.28125" style="1" bestFit="1" customWidth="1"/>
    <col min="7" max="7" width="20.8515625" style="1" customWidth="1"/>
    <col min="8" max="8" width="3.7109375" style="1" customWidth="1"/>
    <col min="9" max="16384" width="10.57421875" style="1" customWidth="1"/>
  </cols>
  <sheetData>
    <row r="1" ht="11.25" hidden="1"/>
    <row r="2" ht="11.25" hidden="1"/>
    <row r="3" ht="11.25" hidden="1"/>
    <row r="4" spans="3:7" ht="12" customHeight="1">
      <c r="C4" s="32"/>
      <c r="D4" s="32"/>
      <c r="E4" s="32"/>
      <c r="F4" s="32"/>
      <c r="G4" s="33" t="s">
        <v>0</v>
      </c>
    </row>
    <row r="5" spans="3:7" ht="41.25" customHeight="1">
      <c r="C5" s="32"/>
      <c r="D5" s="34" t="s">
        <v>108</v>
      </c>
      <c r="E5" s="34"/>
      <c r="F5" s="34"/>
      <c r="G5" s="34"/>
    </row>
    <row r="6" spans="3:7" ht="12.75" customHeight="1">
      <c r="C6" s="32"/>
      <c r="D6" s="35" t="str">
        <f>IF(org=0,"Не определено",org)</f>
        <v>ОАО "ТГК-2"</v>
      </c>
      <c r="E6" s="35"/>
      <c r="F6" s="35"/>
      <c r="G6" s="35"/>
    </row>
    <row r="7" spans="3:7" ht="3" customHeight="1">
      <c r="C7" s="32"/>
      <c r="D7" s="32"/>
      <c r="E7" s="36"/>
      <c r="F7" s="36"/>
      <c r="G7" s="37"/>
    </row>
    <row r="8" spans="4:8" ht="23.25" thickBot="1">
      <c r="D8" s="38" t="s">
        <v>2</v>
      </c>
      <c r="E8" s="39" t="s">
        <v>3</v>
      </c>
      <c r="F8" s="40" t="s">
        <v>4</v>
      </c>
      <c r="G8" s="39" t="s">
        <v>5</v>
      </c>
      <c r="H8" s="41"/>
    </row>
    <row r="9" spans="4:8" ht="12" thickTop="1">
      <c r="D9" s="42" t="s">
        <v>6</v>
      </c>
      <c r="E9" s="42" t="s">
        <v>7</v>
      </c>
      <c r="F9" s="42" t="s">
        <v>8</v>
      </c>
      <c r="G9" s="42" t="s">
        <v>9</v>
      </c>
      <c r="H9" s="43"/>
    </row>
    <row r="10" spans="4:8" ht="22.5">
      <c r="D10" s="44" t="s">
        <v>6</v>
      </c>
      <c r="E10" s="45" t="s">
        <v>10</v>
      </c>
      <c r="F10" s="46" t="s">
        <v>11</v>
      </c>
      <c r="G10" s="47">
        <v>2.964</v>
      </c>
      <c r="H10" s="48"/>
    </row>
    <row r="11" spans="4:8" ht="11.25" hidden="1">
      <c r="D11" s="44" t="s">
        <v>109</v>
      </c>
      <c r="E11" s="49"/>
      <c r="F11" s="49"/>
      <c r="G11" s="50"/>
      <c r="H11" s="48"/>
    </row>
    <row r="12" spans="3:8" ht="15">
      <c r="C12" s="51" t="s">
        <v>110</v>
      </c>
      <c r="D12" s="52" t="s">
        <v>12</v>
      </c>
      <c r="E12" s="53" t="s">
        <v>126</v>
      </c>
      <c r="F12" s="54" t="s">
        <v>11</v>
      </c>
      <c r="G12" s="55">
        <v>2.964</v>
      </c>
      <c r="H12" s="56"/>
    </row>
    <row r="13" spans="1:8" s="65" customFormat="1" ht="15" customHeight="1">
      <c r="A13" s="57"/>
      <c r="B13" s="58"/>
      <c r="C13" s="59"/>
      <c r="D13" s="60"/>
      <c r="E13" s="61" t="s">
        <v>112</v>
      </c>
      <c r="F13" s="62"/>
      <c r="G13" s="63"/>
      <c r="H13" s="64"/>
    </row>
    <row r="14" spans="4:8" ht="22.5">
      <c r="D14" s="44" t="s">
        <v>7</v>
      </c>
      <c r="E14" s="45" t="s">
        <v>13</v>
      </c>
      <c r="F14" s="46" t="s">
        <v>11</v>
      </c>
      <c r="G14" s="47">
        <v>3.026</v>
      </c>
      <c r="H14" s="48"/>
    </row>
    <row r="15" spans="4:8" ht="22.5">
      <c r="D15" s="44" t="s">
        <v>14</v>
      </c>
      <c r="E15" s="66" t="s">
        <v>15</v>
      </c>
      <c r="F15" s="46" t="s">
        <v>11</v>
      </c>
      <c r="G15" s="67">
        <v>2.904</v>
      </c>
      <c r="H15" s="68"/>
    </row>
    <row r="16" spans="4:8" ht="22.5">
      <c r="D16" s="44" t="s">
        <v>16</v>
      </c>
      <c r="E16" s="66" t="s">
        <v>17</v>
      </c>
      <c r="F16" s="46" t="s">
        <v>11</v>
      </c>
      <c r="G16" s="67">
        <v>0</v>
      </c>
      <c r="H16" s="68"/>
    </row>
    <row r="17" spans="4:8" ht="11.25">
      <c r="D17" s="44" t="s">
        <v>18</v>
      </c>
      <c r="E17" s="69" t="s">
        <v>19</v>
      </c>
      <c r="F17" s="46" t="s">
        <v>20</v>
      </c>
      <c r="G17" s="67">
        <v>0</v>
      </c>
      <c r="H17" s="48"/>
    </row>
    <row r="18" spans="4:8" ht="15" customHeight="1">
      <c r="D18" s="44" t="s">
        <v>21</v>
      </c>
      <c r="E18" s="69" t="s">
        <v>22</v>
      </c>
      <c r="F18" s="46" t="s">
        <v>23</v>
      </c>
      <c r="G18" s="70">
        <v>0</v>
      </c>
      <c r="H18" s="48"/>
    </row>
    <row r="19" spans="4:8" ht="22.5">
      <c r="D19" s="44" t="s">
        <v>24</v>
      </c>
      <c r="E19" s="66" t="s">
        <v>25</v>
      </c>
      <c r="F19" s="46" t="s">
        <v>11</v>
      </c>
      <c r="G19" s="67">
        <v>0</v>
      </c>
      <c r="H19" s="48"/>
    </row>
    <row r="20" spans="4:8" ht="22.5">
      <c r="D20" s="44" t="s">
        <v>26</v>
      </c>
      <c r="E20" s="66" t="s">
        <v>27</v>
      </c>
      <c r="F20" s="46" t="s">
        <v>11</v>
      </c>
      <c r="G20" s="67">
        <v>0.056</v>
      </c>
      <c r="H20" s="48"/>
    </row>
    <row r="21" spans="4:8" ht="22.5">
      <c r="D21" s="44" t="s">
        <v>28</v>
      </c>
      <c r="E21" s="66" t="s">
        <v>29</v>
      </c>
      <c r="F21" s="46" t="s">
        <v>11</v>
      </c>
      <c r="G21" s="67">
        <v>0.014</v>
      </c>
      <c r="H21" s="48"/>
    </row>
    <row r="22" spans="4:8" ht="22.5">
      <c r="D22" s="44" t="s">
        <v>30</v>
      </c>
      <c r="E22" s="66" t="s">
        <v>31</v>
      </c>
      <c r="F22" s="46" t="s">
        <v>11</v>
      </c>
      <c r="G22" s="67">
        <v>0</v>
      </c>
      <c r="H22" s="68"/>
    </row>
    <row r="23" spans="4:8" ht="22.5">
      <c r="D23" s="44" t="s">
        <v>32</v>
      </c>
      <c r="E23" s="66" t="s">
        <v>33</v>
      </c>
      <c r="F23" s="46" t="s">
        <v>11</v>
      </c>
      <c r="G23" s="67">
        <v>0</v>
      </c>
      <c r="H23" s="68"/>
    </row>
    <row r="24" spans="4:8" ht="22.5">
      <c r="D24" s="44" t="s">
        <v>34</v>
      </c>
      <c r="E24" s="66" t="s">
        <v>35</v>
      </c>
      <c r="F24" s="46" t="s">
        <v>11</v>
      </c>
      <c r="G24" s="67">
        <v>0</v>
      </c>
      <c r="H24" s="68"/>
    </row>
    <row r="25" spans="4:8" ht="22.5">
      <c r="D25" s="44" t="s">
        <v>36</v>
      </c>
      <c r="E25" s="66" t="s">
        <v>37</v>
      </c>
      <c r="F25" s="46" t="s">
        <v>11</v>
      </c>
      <c r="G25" s="67">
        <v>0</v>
      </c>
      <c r="H25" s="68"/>
    </row>
    <row r="26" spans="4:8" ht="22.5">
      <c r="D26" s="44" t="s">
        <v>38</v>
      </c>
      <c r="E26" s="66" t="s">
        <v>39</v>
      </c>
      <c r="F26" s="46" t="s">
        <v>11</v>
      </c>
      <c r="G26" s="67">
        <v>0</v>
      </c>
      <c r="H26" s="48"/>
    </row>
    <row r="27" spans="4:8" ht="15" customHeight="1">
      <c r="D27" s="44" t="s">
        <v>40</v>
      </c>
      <c r="E27" s="69" t="s">
        <v>41</v>
      </c>
      <c r="F27" s="46" t="s">
        <v>11</v>
      </c>
      <c r="G27" s="67">
        <v>0</v>
      </c>
      <c r="H27" s="68"/>
    </row>
    <row r="28" spans="4:8" ht="15" customHeight="1">
      <c r="D28" s="44" t="s">
        <v>42</v>
      </c>
      <c r="E28" s="69" t="s">
        <v>43</v>
      </c>
      <c r="F28" s="46" t="s">
        <v>11</v>
      </c>
      <c r="G28" s="67">
        <v>0</v>
      </c>
      <c r="H28" s="68"/>
    </row>
    <row r="29" spans="4:8" ht="22.5">
      <c r="D29" s="44" t="s">
        <v>44</v>
      </c>
      <c r="E29" s="66" t="s">
        <v>45</v>
      </c>
      <c r="F29" s="46" t="s">
        <v>11</v>
      </c>
      <c r="G29" s="67">
        <v>0</v>
      </c>
      <c r="H29" s="48"/>
    </row>
    <row r="30" spans="4:8" ht="15" customHeight="1">
      <c r="D30" s="44" t="s">
        <v>46</v>
      </c>
      <c r="E30" s="69" t="s">
        <v>41</v>
      </c>
      <c r="F30" s="46" t="s">
        <v>11</v>
      </c>
      <c r="G30" s="67">
        <v>0</v>
      </c>
      <c r="H30" s="68"/>
    </row>
    <row r="31" spans="4:8" ht="15" customHeight="1">
      <c r="D31" s="44" t="s">
        <v>47</v>
      </c>
      <c r="E31" s="69" t="s">
        <v>43</v>
      </c>
      <c r="F31" s="46" t="s">
        <v>11</v>
      </c>
      <c r="G31" s="67">
        <v>0</v>
      </c>
      <c r="H31" s="68"/>
    </row>
    <row r="32" spans="4:8" ht="22.5">
      <c r="D32" s="44" t="s">
        <v>48</v>
      </c>
      <c r="E32" s="66" t="s">
        <v>49</v>
      </c>
      <c r="F32" s="46" t="s">
        <v>11</v>
      </c>
      <c r="G32" s="67">
        <v>0</v>
      </c>
      <c r="H32" s="68"/>
    </row>
    <row r="33" spans="4:8" ht="45">
      <c r="D33" s="44" t="s">
        <v>50</v>
      </c>
      <c r="E33" s="69" t="s">
        <v>51</v>
      </c>
      <c r="F33" s="46" t="s">
        <v>52</v>
      </c>
      <c r="G33" s="71" t="s">
        <v>53</v>
      </c>
      <c r="H33" s="68"/>
    </row>
    <row r="34" spans="4:8" ht="33.75">
      <c r="D34" s="44" t="s">
        <v>54</v>
      </c>
      <c r="E34" s="66" t="s">
        <v>55</v>
      </c>
      <c r="F34" s="46" t="s">
        <v>11</v>
      </c>
      <c r="G34" s="67">
        <v>0</v>
      </c>
      <c r="H34" s="68"/>
    </row>
    <row r="35" spans="4:8" ht="45">
      <c r="D35" s="44" t="s">
        <v>56</v>
      </c>
      <c r="E35" s="69" t="s">
        <v>51</v>
      </c>
      <c r="F35" s="46" t="s">
        <v>52</v>
      </c>
      <c r="G35" s="71" t="s">
        <v>53</v>
      </c>
      <c r="H35" s="68"/>
    </row>
    <row r="36" spans="4:8" ht="78.75">
      <c r="D36" s="44" t="s">
        <v>57</v>
      </c>
      <c r="E36" s="66" t="s">
        <v>58</v>
      </c>
      <c r="F36" s="46" t="s">
        <v>11</v>
      </c>
      <c r="G36" s="47">
        <v>0.052</v>
      </c>
      <c r="H36" s="68"/>
    </row>
    <row r="37" spans="4:8" ht="11.25" hidden="1">
      <c r="D37" s="44" t="s">
        <v>113</v>
      </c>
      <c r="E37" s="49"/>
      <c r="F37" s="49"/>
      <c r="G37" s="50"/>
      <c r="H37" s="48"/>
    </row>
    <row r="38" spans="3:8" ht="15">
      <c r="C38" s="51" t="s">
        <v>110</v>
      </c>
      <c r="D38" s="52" t="s">
        <v>114</v>
      </c>
      <c r="E38" s="72" t="s">
        <v>115</v>
      </c>
      <c r="F38" s="54" t="s">
        <v>11</v>
      </c>
      <c r="G38" s="55">
        <v>0.052</v>
      </c>
      <c r="H38" s="56"/>
    </row>
    <row r="39" spans="4:8" ht="15" customHeight="1">
      <c r="D39" s="60"/>
      <c r="E39" s="73" t="s">
        <v>116</v>
      </c>
      <c r="F39" s="62"/>
      <c r="G39" s="63"/>
      <c r="H39" s="48"/>
    </row>
    <row r="40" spans="4:8" ht="22.5">
      <c r="D40" s="44" t="s">
        <v>8</v>
      </c>
      <c r="E40" s="45" t="s">
        <v>59</v>
      </c>
      <c r="F40" s="46" t="s">
        <v>11</v>
      </c>
      <c r="G40" s="67">
        <v>0</v>
      </c>
      <c r="H40" s="48"/>
    </row>
    <row r="41" spans="4:8" ht="33.75">
      <c r="D41" s="44" t="s">
        <v>60</v>
      </c>
      <c r="E41" s="66" t="s">
        <v>61</v>
      </c>
      <c r="F41" s="46" t="s">
        <v>11</v>
      </c>
      <c r="G41" s="67">
        <v>0</v>
      </c>
      <c r="H41" s="48"/>
    </row>
    <row r="42" spans="4:8" ht="33.75">
      <c r="D42" s="44" t="s">
        <v>9</v>
      </c>
      <c r="E42" s="45" t="s">
        <v>62</v>
      </c>
      <c r="F42" s="46" t="s">
        <v>11</v>
      </c>
      <c r="G42" s="67">
        <v>0</v>
      </c>
      <c r="H42" s="48"/>
    </row>
    <row r="43" spans="4:8" ht="15" customHeight="1">
      <c r="D43" s="44" t="s">
        <v>63</v>
      </c>
      <c r="E43" s="66" t="s">
        <v>64</v>
      </c>
      <c r="F43" s="46" t="s">
        <v>11</v>
      </c>
      <c r="G43" s="67">
        <v>0</v>
      </c>
      <c r="H43" s="48"/>
    </row>
    <row r="44" spans="4:8" ht="15" customHeight="1">
      <c r="D44" s="44" t="s">
        <v>65</v>
      </c>
      <c r="E44" s="66" t="s">
        <v>66</v>
      </c>
      <c r="F44" s="46" t="s">
        <v>11</v>
      </c>
      <c r="G44" s="67">
        <v>0</v>
      </c>
      <c r="H44" s="48"/>
    </row>
    <row r="45" spans="4:8" ht="22.5">
      <c r="D45" s="44" t="s">
        <v>67</v>
      </c>
      <c r="E45" s="45" t="s">
        <v>68</v>
      </c>
      <c r="F45" s="46" t="s">
        <v>11</v>
      </c>
      <c r="G45" s="67">
        <v>-0.062</v>
      </c>
      <c r="H45" s="48"/>
    </row>
    <row r="46" spans="4:8" ht="22.5">
      <c r="D46" s="44" t="s">
        <v>69</v>
      </c>
      <c r="E46" s="45" t="s">
        <v>70</v>
      </c>
      <c r="F46" s="46" t="s">
        <v>52</v>
      </c>
      <c r="G46" s="74" t="s">
        <v>117</v>
      </c>
      <c r="H46" s="48"/>
    </row>
    <row r="47" spans="4:8" ht="15" customHeight="1">
      <c r="D47" s="44" t="s">
        <v>72</v>
      </c>
      <c r="E47" s="45" t="s">
        <v>73</v>
      </c>
      <c r="F47" s="46" t="s">
        <v>74</v>
      </c>
      <c r="G47" s="70">
        <v>0</v>
      </c>
      <c r="H47" s="48"/>
    </row>
    <row r="48" spans="4:8" ht="15" customHeight="1">
      <c r="D48" s="44" t="s">
        <v>75</v>
      </c>
      <c r="E48" s="45" t="s">
        <v>76</v>
      </c>
      <c r="F48" s="46" t="s">
        <v>74</v>
      </c>
      <c r="G48" s="70">
        <v>0.176</v>
      </c>
      <c r="H48" s="68"/>
    </row>
    <row r="49" spans="4:8" ht="15" customHeight="1">
      <c r="D49" s="44" t="s">
        <v>77</v>
      </c>
      <c r="E49" s="45" t="s">
        <v>78</v>
      </c>
      <c r="F49" s="46" t="s">
        <v>74</v>
      </c>
      <c r="G49" s="70">
        <v>0</v>
      </c>
      <c r="H49" s="68"/>
    </row>
    <row r="50" spans="4:8" ht="15" customHeight="1">
      <c r="D50" s="44" t="s">
        <v>79</v>
      </c>
      <c r="E50" s="45" t="s">
        <v>80</v>
      </c>
      <c r="F50" s="46" t="s">
        <v>74</v>
      </c>
      <c r="G50" s="75">
        <v>0.176</v>
      </c>
      <c r="H50" s="68"/>
    </row>
    <row r="51" spans="4:8" ht="15" customHeight="1">
      <c r="D51" s="44" t="s">
        <v>81</v>
      </c>
      <c r="E51" s="66" t="s">
        <v>82</v>
      </c>
      <c r="F51" s="46" t="s">
        <v>74</v>
      </c>
      <c r="G51" s="70">
        <v>0.176</v>
      </c>
      <c r="H51" s="68"/>
    </row>
    <row r="52" spans="4:8" ht="15" customHeight="1">
      <c r="D52" s="44" t="s">
        <v>83</v>
      </c>
      <c r="E52" s="66" t="s">
        <v>84</v>
      </c>
      <c r="F52" s="46" t="s">
        <v>74</v>
      </c>
      <c r="G52" s="70">
        <v>0</v>
      </c>
      <c r="H52" s="68"/>
    </row>
    <row r="53" spans="4:8" ht="15" customHeight="1">
      <c r="D53" s="44" t="s">
        <v>85</v>
      </c>
      <c r="E53" s="45" t="s">
        <v>86</v>
      </c>
      <c r="F53" s="46" t="s">
        <v>87</v>
      </c>
      <c r="G53" s="67">
        <v>0</v>
      </c>
      <c r="H53" s="68"/>
    </row>
    <row r="54" spans="4:8" ht="22.5">
      <c r="D54" s="44" t="s">
        <v>88</v>
      </c>
      <c r="E54" s="45" t="s">
        <v>89</v>
      </c>
      <c r="F54" s="46" t="s">
        <v>90</v>
      </c>
      <c r="G54" s="67">
        <v>0.06165</v>
      </c>
      <c r="H54" s="68"/>
    </row>
    <row r="55" spans="4:8" ht="15" customHeight="1">
      <c r="D55" s="44" t="s">
        <v>91</v>
      </c>
      <c r="E55" s="45" t="s">
        <v>92</v>
      </c>
      <c r="F55" s="76" t="s">
        <v>23</v>
      </c>
      <c r="G55" s="67">
        <v>0</v>
      </c>
      <c r="H55" s="48"/>
    </row>
    <row r="56" spans="4:8" ht="22.5">
      <c r="D56" s="44" t="s">
        <v>93</v>
      </c>
      <c r="E56" s="45" t="s">
        <v>94</v>
      </c>
      <c r="F56" s="46" t="s">
        <v>87</v>
      </c>
      <c r="G56" s="67">
        <v>0</v>
      </c>
      <c r="H56" s="48"/>
    </row>
    <row r="57" spans="4:8" ht="15" customHeight="1">
      <c r="D57" s="44" t="s">
        <v>95</v>
      </c>
      <c r="E57" s="66" t="s">
        <v>96</v>
      </c>
      <c r="F57" s="46" t="s">
        <v>87</v>
      </c>
      <c r="G57" s="67">
        <v>0</v>
      </c>
      <c r="H57" s="48"/>
    </row>
    <row r="58" spans="4:8" ht="33.75">
      <c r="D58" s="44" t="s">
        <v>97</v>
      </c>
      <c r="E58" s="45" t="s">
        <v>98</v>
      </c>
      <c r="F58" s="46" t="s">
        <v>87</v>
      </c>
      <c r="G58" s="67">
        <v>0</v>
      </c>
      <c r="H58" s="68"/>
    </row>
    <row r="59" spans="4:8" ht="11.25" hidden="1">
      <c r="D59" s="44" t="s">
        <v>118</v>
      </c>
      <c r="E59" s="49"/>
      <c r="F59" s="49"/>
      <c r="G59" s="50"/>
      <c r="H59" s="68"/>
    </row>
    <row r="60" spans="4:8" ht="15" customHeight="1">
      <c r="D60" s="60"/>
      <c r="E60" s="61" t="s">
        <v>119</v>
      </c>
      <c r="F60" s="62"/>
      <c r="G60" s="63"/>
      <c r="H60" s="48"/>
    </row>
    <row r="61" spans="4:8" ht="15" customHeight="1">
      <c r="D61" s="44" t="s">
        <v>99</v>
      </c>
      <c r="E61" s="45" t="s">
        <v>100</v>
      </c>
      <c r="F61" s="46" t="s">
        <v>52</v>
      </c>
      <c r="G61" s="77" t="s">
        <v>117</v>
      </c>
      <c r="H61" s="68"/>
    </row>
    <row r="62" spans="4:7" ht="15" customHeight="1" hidden="1">
      <c r="D62" s="78"/>
      <c r="E62" s="78"/>
      <c r="F62" s="78"/>
      <c r="G62" s="78"/>
    </row>
    <row r="63" ht="3" customHeight="1">
      <c r="H63" s="43"/>
    </row>
    <row r="64" spans="4:7" ht="15" customHeight="1">
      <c r="D64" s="79" t="s">
        <v>120</v>
      </c>
      <c r="E64" s="80" t="s">
        <v>121</v>
      </c>
      <c r="F64" s="80"/>
      <c r="G64" s="80"/>
    </row>
    <row r="65" spans="4:7" ht="15" customHeight="1">
      <c r="D65" s="79"/>
      <c r="E65" s="80" t="s">
        <v>122</v>
      </c>
      <c r="F65" s="80"/>
      <c r="G65" s="80"/>
    </row>
    <row r="66" spans="4:7" ht="48" customHeight="1">
      <c r="D66" s="81" t="s">
        <v>123</v>
      </c>
      <c r="E66" s="82" t="s">
        <v>124</v>
      </c>
      <c r="F66" s="82"/>
      <c r="G66" s="82"/>
    </row>
    <row r="67" spans="5:7" ht="36.75" customHeight="1">
      <c r="E67" s="80" t="s">
        <v>125</v>
      </c>
      <c r="F67" s="80"/>
      <c r="G67" s="80"/>
    </row>
  </sheetData>
  <sheetProtection/>
  <mergeCells count="6">
    <mergeCell ref="D5:G5"/>
    <mergeCell ref="D6:G6"/>
    <mergeCell ref="E64:G64"/>
    <mergeCell ref="E65:G65"/>
    <mergeCell ref="E66:G66"/>
    <mergeCell ref="E67:G67"/>
  </mergeCells>
  <dataValidations count="6">
    <dataValidation type="decimal" allowBlank="1" showErrorMessage="1" errorTitle="Ошибка" error="Допускается ввод только действительных чисел!" sqref="G42:G43 G45">
      <formula1>-99999999999999900000000000000000000000</formula1>
      <formula2>9.99999999999999E+37</formula2>
    </dataValidation>
    <dataValidation type="decimal" allowBlank="1" showErrorMessage="1" errorTitle="Ошибка" error="Допускается ввод от 0 до 100%!" sqref="G53 G56:G58">
      <formula1>0</formula1>
      <formula2>100</formula2>
    </dataValidation>
    <dataValidation type="list" allowBlank="1" showInputMessage="1" showErrorMessage="1" prompt="Выберите значение из списка" errorTitle="Ошибка" error="Выберите значение из списка" sqref="F55">
      <formula1>unit_for_List02</formula1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G46">
      <formula1>900</formula1>
    </dataValidation>
    <dataValidation type="decimal" allowBlank="1" showErrorMessage="1" errorTitle="Ошибка" error="Допускается ввод только неотрицательных чисел!" sqref="G15:G32 G47:G49 G51:G52 G54:G55 G34 G40:G41 G44 G12 G3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61 E12 E38">
      <formula1>900</formula1>
    </dataValidation>
  </dataValidations>
  <hyperlinks>
    <hyperlink ref="G46" location="'Показатели (факт)'!$G$45" tooltip="Кликните по гиперссылке, чтобы перейти на сайт организации или отредактировать её" display="-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67"/>
  <sheetViews>
    <sheetView zoomScalePageLayoutView="0" workbookViewId="0" topLeftCell="C4">
      <selection activeCell="Q32" sqref="Q32"/>
    </sheetView>
  </sheetViews>
  <sheetFormatPr defaultColWidth="10.57421875" defaultRowHeight="15"/>
  <cols>
    <col min="1" max="1" width="9.140625" style="30" hidden="1" customWidth="1"/>
    <col min="2" max="2" width="9.140625" style="31" hidden="1" customWidth="1"/>
    <col min="3" max="3" width="3.7109375" style="1" customWidth="1"/>
    <col min="4" max="4" width="7.7109375" style="1" customWidth="1"/>
    <col min="5" max="5" width="54.57421875" style="1" customWidth="1"/>
    <col min="6" max="6" width="15.28125" style="1" bestFit="1" customWidth="1"/>
    <col min="7" max="7" width="20.8515625" style="1" customWidth="1"/>
    <col min="8" max="8" width="3.7109375" style="1" customWidth="1"/>
    <col min="9" max="16384" width="10.57421875" style="1" customWidth="1"/>
  </cols>
  <sheetData>
    <row r="1" ht="11.25" hidden="1"/>
    <row r="2" ht="11.25" hidden="1"/>
    <row r="3" ht="11.25" hidden="1"/>
    <row r="4" spans="3:7" ht="12" customHeight="1">
      <c r="C4" s="32"/>
      <c r="D4" s="32"/>
      <c r="E4" s="32"/>
      <c r="F4" s="32"/>
      <c r="G4" s="33" t="s">
        <v>0</v>
      </c>
    </row>
    <row r="5" spans="3:7" ht="41.25" customHeight="1">
      <c r="C5" s="32"/>
      <c r="D5" s="34" t="s">
        <v>108</v>
      </c>
      <c r="E5" s="34"/>
      <c r="F5" s="34"/>
      <c r="G5" s="34"/>
    </row>
    <row r="6" spans="3:7" ht="12.75" customHeight="1">
      <c r="C6" s="32"/>
      <c r="D6" s="35" t="str">
        <f>IF(org=0,"Не определено",org)</f>
        <v>ОАО "ТГК-2"</v>
      </c>
      <c r="E6" s="35"/>
      <c r="F6" s="35"/>
      <c r="G6" s="35"/>
    </row>
    <row r="7" spans="3:7" ht="3" customHeight="1">
      <c r="C7" s="32"/>
      <c r="D7" s="32"/>
      <c r="E7" s="36"/>
      <c r="F7" s="36"/>
      <c r="G7" s="37"/>
    </row>
    <row r="8" spans="4:8" ht="23.25" thickBot="1">
      <c r="D8" s="38" t="s">
        <v>2</v>
      </c>
      <c r="E8" s="39" t="s">
        <v>3</v>
      </c>
      <c r="F8" s="40" t="s">
        <v>4</v>
      </c>
      <c r="G8" s="39" t="s">
        <v>5</v>
      </c>
      <c r="H8" s="41"/>
    </row>
    <row r="9" spans="4:8" ht="12" thickTop="1">
      <c r="D9" s="42" t="s">
        <v>6</v>
      </c>
      <c r="E9" s="42" t="s">
        <v>7</v>
      </c>
      <c r="F9" s="42" t="s">
        <v>8</v>
      </c>
      <c r="G9" s="42" t="s">
        <v>9</v>
      </c>
      <c r="H9" s="43"/>
    </row>
    <row r="10" spans="4:8" ht="22.5">
      <c r="D10" s="44" t="s">
        <v>6</v>
      </c>
      <c r="E10" s="45" t="s">
        <v>10</v>
      </c>
      <c r="F10" s="46" t="s">
        <v>11</v>
      </c>
      <c r="G10" s="47">
        <v>700.398</v>
      </c>
      <c r="H10" s="48"/>
    </row>
    <row r="11" spans="4:8" ht="11.25" hidden="1">
      <c r="D11" s="44" t="s">
        <v>109</v>
      </c>
      <c r="E11" s="49"/>
      <c r="F11" s="49"/>
      <c r="G11" s="50"/>
      <c r="H11" s="48"/>
    </row>
    <row r="12" spans="3:8" ht="15">
      <c r="C12" s="51" t="s">
        <v>110</v>
      </c>
      <c r="D12" s="52" t="s">
        <v>12</v>
      </c>
      <c r="E12" s="53" t="s">
        <v>126</v>
      </c>
      <c r="F12" s="54" t="s">
        <v>11</v>
      </c>
      <c r="G12" s="55">
        <v>700.398</v>
      </c>
      <c r="H12" s="56"/>
    </row>
    <row r="13" spans="1:8" s="65" customFormat="1" ht="15" customHeight="1">
      <c r="A13" s="57"/>
      <c r="B13" s="58"/>
      <c r="C13" s="59"/>
      <c r="D13" s="60"/>
      <c r="E13" s="61" t="s">
        <v>112</v>
      </c>
      <c r="F13" s="62"/>
      <c r="G13" s="63"/>
      <c r="H13" s="64"/>
    </row>
    <row r="14" spans="4:8" ht="22.5">
      <c r="D14" s="44" t="s">
        <v>7</v>
      </c>
      <c r="E14" s="45" t="s">
        <v>13</v>
      </c>
      <c r="F14" s="46" t="s">
        <v>11</v>
      </c>
      <c r="G14" s="47">
        <v>696.484</v>
      </c>
      <c r="H14" s="48"/>
    </row>
    <row r="15" spans="4:8" ht="22.5">
      <c r="D15" s="44" t="s">
        <v>14</v>
      </c>
      <c r="E15" s="66" t="s">
        <v>15</v>
      </c>
      <c r="F15" s="46" t="s">
        <v>11</v>
      </c>
      <c r="G15" s="67">
        <v>649.895</v>
      </c>
      <c r="H15" s="68"/>
    </row>
    <row r="16" spans="4:8" ht="22.5">
      <c r="D16" s="44" t="s">
        <v>16</v>
      </c>
      <c r="E16" s="66" t="s">
        <v>17</v>
      </c>
      <c r="F16" s="46" t="s">
        <v>11</v>
      </c>
      <c r="G16" s="67">
        <v>19.023</v>
      </c>
      <c r="H16" s="68"/>
    </row>
    <row r="17" spans="4:8" ht="11.25">
      <c r="D17" s="44" t="s">
        <v>18</v>
      </c>
      <c r="E17" s="69" t="s">
        <v>19</v>
      </c>
      <c r="F17" s="46" t="s">
        <v>20</v>
      </c>
      <c r="G17" s="67">
        <v>2.72</v>
      </c>
      <c r="H17" s="48"/>
    </row>
    <row r="18" spans="4:8" ht="15" customHeight="1">
      <c r="D18" s="44" t="s">
        <v>21</v>
      </c>
      <c r="E18" s="69" t="s">
        <v>22</v>
      </c>
      <c r="F18" s="46" t="s">
        <v>23</v>
      </c>
      <c r="G18" s="70">
        <v>6.9937499999999995</v>
      </c>
      <c r="H18" s="48"/>
    </row>
    <row r="19" spans="4:8" ht="22.5">
      <c r="D19" s="44" t="s">
        <v>24</v>
      </c>
      <c r="E19" s="66" t="s">
        <v>25</v>
      </c>
      <c r="F19" s="46" t="s">
        <v>11</v>
      </c>
      <c r="G19" s="67">
        <v>0</v>
      </c>
      <c r="H19" s="48"/>
    </row>
    <row r="20" spans="4:8" ht="22.5">
      <c r="D20" s="44" t="s">
        <v>26</v>
      </c>
      <c r="E20" s="66" t="s">
        <v>27</v>
      </c>
      <c r="F20" s="46" t="s">
        <v>11</v>
      </c>
      <c r="G20" s="67">
        <v>13.079</v>
      </c>
      <c r="H20" s="48"/>
    </row>
    <row r="21" spans="4:8" ht="22.5">
      <c r="D21" s="44" t="s">
        <v>28</v>
      </c>
      <c r="E21" s="66" t="s">
        <v>29</v>
      </c>
      <c r="F21" s="46" t="s">
        <v>11</v>
      </c>
      <c r="G21" s="67">
        <v>3.873</v>
      </c>
      <c r="H21" s="48"/>
    </row>
    <row r="22" spans="4:8" ht="22.5">
      <c r="D22" s="44" t="s">
        <v>30</v>
      </c>
      <c r="E22" s="66" t="s">
        <v>31</v>
      </c>
      <c r="F22" s="46" t="s">
        <v>11</v>
      </c>
      <c r="G22" s="67">
        <v>0</v>
      </c>
      <c r="H22" s="68"/>
    </row>
    <row r="23" spans="4:8" ht="22.5">
      <c r="D23" s="44" t="s">
        <v>32</v>
      </c>
      <c r="E23" s="66" t="s">
        <v>33</v>
      </c>
      <c r="F23" s="46" t="s">
        <v>11</v>
      </c>
      <c r="G23" s="67">
        <v>0</v>
      </c>
      <c r="H23" s="68"/>
    </row>
    <row r="24" spans="4:8" ht="22.5">
      <c r="D24" s="44" t="s">
        <v>34</v>
      </c>
      <c r="E24" s="66" t="s">
        <v>35</v>
      </c>
      <c r="F24" s="46" t="s">
        <v>11</v>
      </c>
      <c r="G24" s="67">
        <v>0</v>
      </c>
      <c r="H24" s="68"/>
    </row>
    <row r="25" spans="4:8" ht="22.5">
      <c r="D25" s="44" t="s">
        <v>36</v>
      </c>
      <c r="E25" s="66" t="s">
        <v>37</v>
      </c>
      <c r="F25" s="46" t="s">
        <v>11</v>
      </c>
      <c r="G25" s="67">
        <v>0</v>
      </c>
      <c r="H25" s="68"/>
    </row>
    <row r="26" spans="4:8" ht="22.5">
      <c r="D26" s="44" t="s">
        <v>38</v>
      </c>
      <c r="E26" s="66" t="s">
        <v>39</v>
      </c>
      <c r="F26" s="46" t="s">
        <v>11</v>
      </c>
      <c r="G26" s="67">
        <v>0</v>
      </c>
      <c r="H26" s="48"/>
    </row>
    <row r="27" spans="4:8" ht="15" customHeight="1">
      <c r="D27" s="44" t="s">
        <v>40</v>
      </c>
      <c r="E27" s="69" t="s">
        <v>41</v>
      </c>
      <c r="F27" s="46" t="s">
        <v>11</v>
      </c>
      <c r="G27" s="67">
        <v>0</v>
      </c>
      <c r="H27" s="68"/>
    </row>
    <row r="28" spans="4:8" ht="15" customHeight="1">
      <c r="D28" s="44" t="s">
        <v>42</v>
      </c>
      <c r="E28" s="69" t="s">
        <v>43</v>
      </c>
      <c r="F28" s="46" t="s">
        <v>11</v>
      </c>
      <c r="G28" s="67">
        <v>0</v>
      </c>
      <c r="H28" s="68"/>
    </row>
    <row r="29" spans="4:8" ht="22.5">
      <c r="D29" s="44" t="s">
        <v>44</v>
      </c>
      <c r="E29" s="66" t="s">
        <v>45</v>
      </c>
      <c r="F29" s="46" t="s">
        <v>11</v>
      </c>
      <c r="G29" s="67">
        <v>0</v>
      </c>
      <c r="H29" s="48"/>
    </row>
    <row r="30" spans="4:8" ht="15" customHeight="1">
      <c r="D30" s="44" t="s">
        <v>46</v>
      </c>
      <c r="E30" s="69" t="s">
        <v>41</v>
      </c>
      <c r="F30" s="46" t="s">
        <v>11</v>
      </c>
      <c r="G30" s="67">
        <v>0</v>
      </c>
      <c r="H30" s="68"/>
    </row>
    <row r="31" spans="4:8" ht="15" customHeight="1">
      <c r="D31" s="44" t="s">
        <v>47</v>
      </c>
      <c r="E31" s="69" t="s">
        <v>43</v>
      </c>
      <c r="F31" s="46" t="s">
        <v>11</v>
      </c>
      <c r="G31" s="67">
        <v>0</v>
      </c>
      <c r="H31" s="68"/>
    </row>
    <row r="32" spans="4:8" ht="22.5">
      <c r="D32" s="44" t="s">
        <v>48</v>
      </c>
      <c r="E32" s="66" t="s">
        <v>49</v>
      </c>
      <c r="F32" s="46" t="s">
        <v>11</v>
      </c>
      <c r="G32" s="67">
        <v>0</v>
      </c>
      <c r="H32" s="68"/>
    </row>
    <row r="33" spans="4:8" ht="45">
      <c r="D33" s="44" t="s">
        <v>50</v>
      </c>
      <c r="E33" s="69" t="s">
        <v>51</v>
      </c>
      <c r="F33" s="46" t="s">
        <v>52</v>
      </c>
      <c r="G33" s="71" t="s">
        <v>53</v>
      </c>
      <c r="H33" s="68"/>
    </row>
    <row r="34" spans="4:8" ht="33.75">
      <c r="D34" s="44" t="s">
        <v>54</v>
      </c>
      <c r="E34" s="66" t="s">
        <v>55</v>
      </c>
      <c r="F34" s="46" t="s">
        <v>11</v>
      </c>
      <c r="G34" s="67">
        <v>0</v>
      </c>
      <c r="H34" s="68"/>
    </row>
    <row r="35" spans="4:8" ht="45">
      <c r="D35" s="44" t="s">
        <v>56</v>
      </c>
      <c r="E35" s="69" t="s">
        <v>51</v>
      </c>
      <c r="F35" s="46" t="s">
        <v>52</v>
      </c>
      <c r="G35" s="71" t="s">
        <v>53</v>
      </c>
      <c r="H35" s="68"/>
    </row>
    <row r="36" spans="4:8" ht="78.75">
      <c r="D36" s="44" t="s">
        <v>57</v>
      </c>
      <c r="E36" s="66" t="s">
        <v>58</v>
      </c>
      <c r="F36" s="46" t="s">
        <v>11</v>
      </c>
      <c r="G36" s="47">
        <v>10.614</v>
      </c>
      <c r="H36" s="68"/>
    </row>
    <row r="37" spans="4:8" ht="11.25" hidden="1">
      <c r="D37" s="44" t="s">
        <v>113</v>
      </c>
      <c r="E37" s="49"/>
      <c r="F37" s="49"/>
      <c r="G37" s="50"/>
      <c r="H37" s="48"/>
    </row>
    <row r="38" spans="3:8" ht="15">
      <c r="C38" s="51" t="s">
        <v>110</v>
      </c>
      <c r="D38" s="52" t="s">
        <v>114</v>
      </c>
      <c r="E38" s="72" t="s">
        <v>115</v>
      </c>
      <c r="F38" s="54" t="s">
        <v>11</v>
      </c>
      <c r="G38" s="55">
        <v>10.614</v>
      </c>
      <c r="H38" s="56"/>
    </row>
    <row r="39" spans="4:8" ht="15" customHeight="1">
      <c r="D39" s="60"/>
      <c r="E39" s="73" t="s">
        <v>116</v>
      </c>
      <c r="F39" s="62"/>
      <c r="G39" s="63"/>
      <c r="H39" s="48"/>
    </row>
    <row r="40" spans="4:8" ht="22.5">
      <c r="D40" s="44" t="s">
        <v>8</v>
      </c>
      <c r="E40" s="45" t="s">
        <v>59</v>
      </c>
      <c r="F40" s="46" t="s">
        <v>11</v>
      </c>
      <c r="G40" s="67">
        <v>0</v>
      </c>
      <c r="H40" s="48"/>
    </row>
    <row r="41" spans="4:8" ht="33.75">
      <c r="D41" s="44" t="s">
        <v>60</v>
      </c>
      <c r="E41" s="66" t="s">
        <v>61</v>
      </c>
      <c r="F41" s="46" t="s">
        <v>11</v>
      </c>
      <c r="G41" s="67">
        <v>0</v>
      </c>
      <c r="H41" s="48"/>
    </row>
    <row r="42" spans="4:8" ht="33.75">
      <c r="D42" s="44" t="s">
        <v>9</v>
      </c>
      <c r="E42" s="45" t="s">
        <v>62</v>
      </c>
      <c r="F42" s="46" t="s">
        <v>11</v>
      </c>
      <c r="G42" s="67">
        <v>0</v>
      </c>
      <c r="H42" s="48"/>
    </row>
    <row r="43" spans="4:8" ht="15" customHeight="1">
      <c r="D43" s="44" t="s">
        <v>63</v>
      </c>
      <c r="E43" s="66" t="s">
        <v>64</v>
      </c>
      <c r="F43" s="46" t="s">
        <v>11</v>
      </c>
      <c r="G43" s="67">
        <v>0</v>
      </c>
      <c r="H43" s="48"/>
    </row>
    <row r="44" spans="4:8" ht="15" customHeight="1">
      <c r="D44" s="44" t="s">
        <v>65</v>
      </c>
      <c r="E44" s="66" t="s">
        <v>66</v>
      </c>
      <c r="F44" s="46" t="s">
        <v>11</v>
      </c>
      <c r="G44" s="67">
        <v>0</v>
      </c>
      <c r="H44" s="48"/>
    </row>
    <row r="45" spans="4:8" ht="22.5">
      <c r="D45" s="44" t="s">
        <v>67</v>
      </c>
      <c r="E45" s="45" t="s">
        <v>68</v>
      </c>
      <c r="F45" s="46" t="s">
        <v>11</v>
      </c>
      <c r="G45" s="67">
        <v>3.9139999999999873</v>
      </c>
      <c r="H45" s="48"/>
    </row>
    <row r="46" spans="4:8" ht="22.5">
      <c r="D46" s="44" t="s">
        <v>69</v>
      </c>
      <c r="E46" s="45" t="s">
        <v>70</v>
      </c>
      <c r="F46" s="46" t="s">
        <v>52</v>
      </c>
      <c r="G46" s="74" t="s">
        <v>117</v>
      </c>
      <c r="H46" s="48"/>
    </row>
    <row r="47" spans="4:8" ht="15" customHeight="1">
      <c r="D47" s="44" t="s">
        <v>72</v>
      </c>
      <c r="E47" s="45" t="s">
        <v>73</v>
      </c>
      <c r="F47" s="46" t="s">
        <v>74</v>
      </c>
      <c r="G47" s="70">
        <v>0</v>
      </c>
      <c r="H47" s="48"/>
    </row>
    <row r="48" spans="4:8" ht="15" customHeight="1">
      <c r="D48" s="44" t="s">
        <v>75</v>
      </c>
      <c r="E48" s="45" t="s">
        <v>76</v>
      </c>
      <c r="F48" s="46" t="s">
        <v>74</v>
      </c>
      <c r="G48" s="70">
        <v>40.243</v>
      </c>
      <c r="H48" s="68"/>
    </row>
    <row r="49" spans="4:8" ht="15" customHeight="1">
      <c r="D49" s="44" t="s">
        <v>77</v>
      </c>
      <c r="E49" s="45" t="s">
        <v>78</v>
      </c>
      <c r="F49" s="46" t="s">
        <v>74</v>
      </c>
      <c r="G49" s="70">
        <v>0</v>
      </c>
      <c r="H49" s="68"/>
    </row>
    <row r="50" spans="4:8" ht="15" customHeight="1">
      <c r="D50" s="44" t="s">
        <v>79</v>
      </c>
      <c r="E50" s="45" t="s">
        <v>80</v>
      </c>
      <c r="F50" s="46" t="s">
        <v>74</v>
      </c>
      <c r="G50" s="75">
        <v>40.243</v>
      </c>
      <c r="H50" s="68"/>
    </row>
    <row r="51" spans="4:8" ht="15" customHeight="1">
      <c r="D51" s="44" t="s">
        <v>81</v>
      </c>
      <c r="E51" s="66" t="s">
        <v>82</v>
      </c>
      <c r="F51" s="46" t="s">
        <v>74</v>
      </c>
      <c r="G51" s="70">
        <v>40.243</v>
      </c>
      <c r="H51" s="68"/>
    </row>
    <row r="52" spans="4:8" ht="15" customHeight="1">
      <c r="D52" s="44" t="s">
        <v>83</v>
      </c>
      <c r="E52" s="66" t="s">
        <v>84</v>
      </c>
      <c r="F52" s="46" t="s">
        <v>74</v>
      </c>
      <c r="G52" s="70">
        <v>0</v>
      </c>
      <c r="H52" s="68"/>
    </row>
    <row r="53" spans="4:8" ht="15" customHeight="1">
      <c r="D53" s="44" t="s">
        <v>85</v>
      </c>
      <c r="E53" s="45" t="s">
        <v>86</v>
      </c>
      <c r="F53" s="46" t="s">
        <v>87</v>
      </c>
      <c r="G53" s="67">
        <v>0</v>
      </c>
      <c r="H53" s="68"/>
    </row>
    <row r="54" spans="4:8" ht="22.5">
      <c r="D54" s="44" t="s">
        <v>88</v>
      </c>
      <c r="E54" s="45" t="s">
        <v>89</v>
      </c>
      <c r="F54" s="46" t="s">
        <v>90</v>
      </c>
      <c r="G54" s="67">
        <v>0.549</v>
      </c>
      <c r="H54" s="68"/>
    </row>
    <row r="55" spans="4:8" ht="15" customHeight="1">
      <c r="D55" s="44" t="s">
        <v>91</v>
      </c>
      <c r="E55" s="45" t="s">
        <v>92</v>
      </c>
      <c r="F55" s="76" t="s">
        <v>23</v>
      </c>
      <c r="G55" s="67">
        <v>0</v>
      </c>
      <c r="H55" s="48"/>
    </row>
    <row r="56" spans="4:8" ht="22.5">
      <c r="D56" s="44" t="s">
        <v>93</v>
      </c>
      <c r="E56" s="45" t="s">
        <v>94</v>
      </c>
      <c r="F56" s="46" t="s">
        <v>87</v>
      </c>
      <c r="G56" s="67">
        <v>0</v>
      </c>
      <c r="H56" s="48"/>
    </row>
    <row r="57" spans="4:8" ht="15" customHeight="1">
      <c r="D57" s="44" t="s">
        <v>95</v>
      </c>
      <c r="E57" s="66" t="s">
        <v>96</v>
      </c>
      <c r="F57" s="46" t="s">
        <v>87</v>
      </c>
      <c r="G57" s="67">
        <v>0</v>
      </c>
      <c r="H57" s="48"/>
    </row>
    <row r="58" spans="4:8" ht="33.75">
      <c r="D58" s="44" t="s">
        <v>97</v>
      </c>
      <c r="E58" s="45" t="s">
        <v>98</v>
      </c>
      <c r="F58" s="46" t="s">
        <v>87</v>
      </c>
      <c r="G58" s="67">
        <v>0</v>
      </c>
      <c r="H58" s="68"/>
    </row>
    <row r="59" spans="4:8" ht="11.25" hidden="1">
      <c r="D59" s="44" t="s">
        <v>118</v>
      </c>
      <c r="E59" s="49"/>
      <c r="F59" s="49"/>
      <c r="G59" s="50"/>
      <c r="H59" s="68"/>
    </row>
    <row r="60" spans="4:8" ht="15" customHeight="1">
      <c r="D60" s="60"/>
      <c r="E60" s="61" t="s">
        <v>119</v>
      </c>
      <c r="F60" s="62"/>
      <c r="G60" s="63"/>
      <c r="H60" s="48"/>
    </row>
    <row r="61" spans="4:8" ht="15" customHeight="1">
      <c r="D61" s="44" t="s">
        <v>99</v>
      </c>
      <c r="E61" s="45" t="s">
        <v>100</v>
      </c>
      <c r="F61" s="46" t="s">
        <v>52</v>
      </c>
      <c r="G61" s="77" t="s">
        <v>117</v>
      </c>
      <c r="H61" s="68"/>
    </row>
    <row r="62" spans="4:7" ht="15" customHeight="1" hidden="1">
      <c r="D62" s="78"/>
      <c r="E62" s="78"/>
      <c r="F62" s="78"/>
      <c r="G62" s="78"/>
    </row>
    <row r="63" ht="3" customHeight="1">
      <c r="H63" s="43"/>
    </row>
    <row r="64" spans="4:7" ht="15" customHeight="1">
      <c r="D64" s="79" t="s">
        <v>120</v>
      </c>
      <c r="E64" s="80" t="s">
        <v>121</v>
      </c>
      <c r="F64" s="80"/>
      <c r="G64" s="80"/>
    </row>
    <row r="65" spans="4:7" ht="15" customHeight="1">
      <c r="D65" s="79"/>
      <c r="E65" s="80" t="s">
        <v>122</v>
      </c>
      <c r="F65" s="80"/>
      <c r="G65" s="80"/>
    </row>
    <row r="66" spans="4:7" ht="48" customHeight="1">
      <c r="D66" s="81" t="s">
        <v>123</v>
      </c>
      <c r="E66" s="82" t="s">
        <v>124</v>
      </c>
      <c r="F66" s="82"/>
      <c r="G66" s="82"/>
    </row>
    <row r="67" spans="5:7" ht="36.75" customHeight="1">
      <c r="E67" s="80" t="s">
        <v>125</v>
      </c>
      <c r="F67" s="80"/>
      <c r="G67" s="80"/>
    </row>
  </sheetData>
  <sheetProtection/>
  <mergeCells count="6">
    <mergeCell ref="D5:G5"/>
    <mergeCell ref="D6:G6"/>
    <mergeCell ref="E64:G64"/>
    <mergeCell ref="E65:G65"/>
    <mergeCell ref="E66:G66"/>
    <mergeCell ref="E67:G67"/>
  </mergeCells>
  <dataValidations count="6">
    <dataValidation type="decimal" allowBlank="1" showErrorMessage="1" errorTitle="Ошибка" error="Допускается ввод только действительных чисел!" sqref="G42:G43 G45">
      <formula1>-99999999999999900000000000000000000000</formula1>
      <formula2>9.99999999999999E+37</formula2>
    </dataValidation>
    <dataValidation type="decimal" allowBlank="1" showErrorMessage="1" errorTitle="Ошибка" error="Допускается ввод от 0 до 100%!" sqref="G53 G56:G58">
      <formula1>0</formula1>
      <formula2>100</formula2>
    </dataValidation>
    <dataValidation type="list" allowBlank="1" showInputMessage="1" showErrorMessage="1" prompt="Выберите значение из списка" errorTitle="Ошибка" error="Выберите значение из списка" sqref="F55">
      <formula1>unit_for_List02</formula1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G46">
      <formula1>900</formula1>
    </dataValidation>
    <dataValidation type="decimal" allowBlank="1" showErrorMessage="1" errorTitle="Ошибка" error="Допускается ввод только неотрицательных чисел!" sqref="G15:G32 G47:G49 G51:G52 G54:G55 G34 G40:G41 G44 G12 G3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61 E12 E38">
      <formula1>900</formula1>
    </dataValidation>
  </dataValidations>
  <hyperlinks>
    <hyperlink ref="G46" location="'Показатели (факт)'!$G$45" tooltip="Кликните по гиперссылке, чтобы перейти на сайт организации или отредактировать её" display="-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showGridLines="0" tabSelected="1" zoomScalePageLayoutView="0" workbookViewId="0" topLeftCell="A1">
      <selection activeCell="B7" sqref="B7"/>
    </sheetView>
  </sheetViews>
  <sheetFormatPr defaultColWidth="9.140625" defaultRowHeight="15"/>
  <cols>
    <col min="2" max="2" width="80.421875" style="0" customWidth="1"/>
    <col min="3" max="3" width="17.57421875" style="0" customWidth="1"/>
    <col min="4" max="4" width="16.7109375" style="0" customWidth="1"/>
  </cols>
  <sheetData>
    <row r="1" spans="1:4" ht="15">
      <c r="A1" s="83" t="s">
        <v>127</v>
      </c>
      <c r="B1" s="83"/>
      <c r="C1" s="83"/>
      <c r="D1" s="83"/>
    </row>
    <row r="2" spans="1:4" ht="67.5" customHeight="1">
      <c r="A2" s="84" t="s">
        <v>128</v>
      </c>
      <c r="B2" s="84"/>
      <c r="C2" s="84"/>
      <c r="D2" s="84"/>
    </row>
    <row r="3" spans="1:4" ht="30" customHeight="1">
      <c r="A3" s="85" t="s">
        <v>129</v>
      </c>
      <c r="B3" s="85" t="s">
        <v>130</v>
      </c>
      <c r="C3" s="85" t="s">
        <v>131</v>
      </c>
      <c r="D3" s="85" t="s">
        <v>5</v>
      </c>
    </row>
    <row r="4" spans="1:4" ht="15">
      <c r="A4" s="85" t="s">
        <v>132</v>
      </c>
      <c r="B4" s="86" t="s">
        <v>133</v>
      </c>
      <c r="C4" s="85" t="s">
        <v>134</v>
      </c>
      <c r="D4" s="87">
        <f>'[4]сч. 90 (секвес)'!$BR$81*1000</f>
        <v>454125.65</v>
      </c>
    </row>
    <row r="5" spans="1:4" ht="15">
      <c r="A5" s="85" t="s">
        <v>135</v>
      </c>
      <c r="B5" s="86" t="s">
        <v>136</v>
      </c>
      <c r="C5" s="85" t="s">
        <v>134</v>
      </c>
      <c r="D5" s="87">
        <f>'[5]2013'!$Y$5</f>
        <v>426015.14720015344</v>
      </c>
    </row>
    <row r="6" spans="1:4" ht="30">
      <c r="A6" s="85" t="s">
        <v>137</v>
      </c>
      <c r="B6" s="86" t="s">
        <v>138</v>
      </c>
      <c r="C6" s="85" t="s">
        <v>134</v>
      </c>
      <c r="D6" s="87">
        <v>65280.203610000004</v>
      </c>
    </row>
    <row r="7" spans="1:4" ht="30">
      <c r="A7" s="85" t="s">
        <v>139</v>
      </c>
      <c r="B7" s="86" t="s">
        <v>140</v>
      </c>
      <c r="C7" s="85" t="s">
        <v>134</v>
      </c>
      <c r="D7" s="87">
        <v>75346.411875</v>
      </c>
    </row>
    <row r="8" spans="1:4" ht="25.5" customHeight="1" hidden="1">
      <c r="A8" s="85" t="s">
        <v>141</v>
      </c>
      <c r="B8" s="86" t="s">
        <v>142</v>
      </c>
      <c r="C8" s="85" t="s">
        <v>143</v>
      </c>
      <c r="D8" s="88"/>
    </row>
    <row r="9" spans="1:4" ht="25.5" customHeight="1" hidden="1">
      <c r="A9" s="85" t="s">
        <v>144</v>
      </c>
      <c r="B9" s="86" t="s">
        <v>145</v>
      </c>
      <c r="C9" s="85" t="s">
        <v>146</v>
      </c>
      <c r="D9" s="88"/>
    </row>
    <row r="10" spans="1:4" ht="15">
      <c r="A10" s="85" t="s">
        <v>147</v>
      </c>
      <c r="B10" s="86" t="s">
        <v>148</v>
      </c>
      <c r="C10" s="85" t="s">
        <v>134</v>
      </c>
      <c r="D10" s="88" t="s">
        <v>149</v>
      </c>
    </row>
    <row r="11" spans="1:4" ht="30">
      <c r="A11" s="85" t="s">
        <v>150</v>
      </c>
      <c r="B11" s="86" t="s">
        <v>151</v>
      </c>
      <c r="C11" s="85" t="s">
        <v>134</v>
      </c>
      <c r="D11" s="87">
        <v>77618.92476533532</v>
      </c>
    </row>
    <row r="12" spans="1:4" ht="30">
      <c r="A12" s="85" t="s">
        <v>152</v>
      </c>
      <c r="B12" s="86" t="s">
        <v>153</v>
      </c>
      <c r="C12" s="85" t="s">
        <v>134</v>
      </c>
      <c r="D12" s="88" t="s">
        <v>149</v>
      </c>
    </row>
    <row r="13" spans="1:4" ht="25.5" customHeight="1">
      <c r="A13" s="85" t="s">
        <v>154</v>
      </c>
      <c r="B13" s="86" t="s">
        <v>155</v>
      </c>
      <c r="C13" s="85" t="s">
        <v>134</v>
      </c>
      <c r="D13" s="87">
        <v>36752.73680481446</v>
      </c>
    </row>
    <row r="14" spans="1:4" ht="33.75" customHeight="1">
      <c r="A14" s="85" t="s">
        <v>156</v>
      </c>
      <c r="B14" s="86" t="s">
        <v>157</v>
      </c>
      <c r="C14" s="85" t="s">
        <v>134</v>
      </c>
      <c r="D14" s="88" t="s">
        <v>149</v>
      </c>
    </row>
    <row r="15" spans="1:4" ht="33" customHeight="1">
      <c r="A15" s="85" t="s">
        <v>158</v>
      </c>
      <c r="B15" s="86" t="s">
        <v>159</v>
      </c>
      <c r="C15" s="85" t="s">
        <v>134</v>
      </c>
      <c r="D15" s="87">
        <v>98238.96337358594</v>
      </c>
    </row>
    <row r="16" spans="1:4" ht="37.5" customHeight="1">
      <c r="A16" s="85" t="s">
        <v>160</v>
      </c>
      <c r="B16" s="86" t="s">
        <v>161</v>
      </c>
      <c r="C16" s="85" t="s">
        <v>134</v>
      </c>
      <c r="D16" s="87">
        <v>72777.76051722589</v>
      </c>
    </row>
    <row r="17" spans="1:4" ht="63" customHeight="1">
      <c r="A17" s="85" t="s">
        <v>162</v>
      </c>
      <c r="B17" s="86" t="s">
        <v>163</v>
      </c>
      <c r="C17" s="85" t="s">
        <v>134</v>
      </c>
      <c r="D17" s="88" t="s">
        <v>149</v>
      </c>
    </row>
    <row r="18" spans="1:4" ht="79.5" customHeight="1">
      <c r="A18" s="85" t="s">
        <v>164</v>
      </c>
      <c r="B18" s="86" t="s">
        <v>165</v>
      </c>
      <c r="C18" s="85" t="s">
        <v>134</v>
      </c>
      <c r="D18" s="88" t="s">
        <v>149</v>
      </c>
    </row>
    <row r="19" spans="1:4" ht="51" customHeight="1">
      <c r="A19" s="85" t="s">
        <v>166</v>
      </c>
      <c r="B19" s="86" t="s">
        <v>167</v>
      </c>
      <c r="C19" s="85" t="s">
        <v>134</v>
      </c>
      <c r="D19" s="88" t="s">
        <v>149</v>
      </c>
    </row>
    <row r="20" spans="1:4" ht="51" customHeight="1">
      <c r="A20" s="85" t="s">
        <v>168</v>
      </c>
      <c r="B20" s="86" t="s">
        <v>169</v>
      </c>
      <c r="C20" s="85" t="s">
        <v>134</v>
      </c>
      <c r="D20" s="87">
        <f>D22</f>
        <v>28110.50279984658</v>
      </c>
    </row>
    <row r="21" spans="1:4" ht="40.5" customHeight="1">
      <c r="A21" s="85" t="s">
        <v>170</v>
      </c>
      <c r="B21" s="86" t="s">
        <v>171</v>
      </c>
      <c r="C21" s="85" t="s">
        <v>134</v>
      </c>
      <c r="D21" s="88" t="s">
        <v>149</v>
      </c>
    </row>
    <row r="22" spans="1:4" ht="25.5" customHeight="1">
      <c r="A22" s="85" t="s">
        <v>172</v>
      </c>
      <c r="B22" s="86" t="s">
        <v>173</v>
      </c>
      <c r="C22" s="85" t="s">
        <v>134</v>
      </c>
      <c r="D22" s="87">
        <f>D4-D5</f>
        <v>28110.50279984658</v>
      </c>
    </row>
    <row r="23" spans="1:4" ht="48.75" customHeight="1">
      <c r="A23" s="85" t="s">
        <v>174</v>
      </c>
      <c r="B23" s="86" t="s">
        <v>175</v>
      </c>
      <c r="C23" s="85" t="s">
        <v>134</v>
      </c>
      <c r="D23" s="88" t="s">
        <v>149</v>
      </c>
    </row>
    <row r="24" spans="1:4" ht="25.5" customHeight="1">
      <c r="A24" s="85" t="s">
        <v>176</v>
      </c>
      <c r="B24" s="86" t="s">
        <v>177</v>
      </c>
      <c r="C24" s="85" t="s">
        <v>178</v>
      </c>
      <c r="D24" s="89">
        <v>4161.787</v>
      </c>
    </row>
    <row r="25" spans="1:4" ht="25.5" customHeight="1">
      <c r="A25" s="85" t="s">
        <v>179</v>
      </c>
      <c r="B25" s="86" t="s">
        <v>180</v>
      </c>
      <c r="C25" s="85" t="s">
        <v>178</v>
      </c>
      <c r="D25" s="88" t="s">
        <v>149</v>
      </c>
    </row>
    <row r="26" spans="1:4" ht="25.5" customHeight="1">
      <c r="A26" s="85" t="s">
        <v>181</v>
      </c>
      <c r="B26" s="86" t="s">
        <v>182</v>
      </c>
      <c r="C26" s="85" t="s">
        <v>178</v>
      </c>
      <c r="D26" s="88" t="s">
        <v>149</v>
      </c>
    </row>
    <row r="27" spans="1:4" ht="37.5" customHeight="1">
      <c r="A27" s="85" t="s">
        <v>183</v>
      </c>
      <c r="B27" s="86" t="s">
        <v>184</v>
      </c>
      <c r="C27" s="85" t="s">
        <v>178</v>
      </c>
      <c r="D27" s="89">
        <v>241.205</v>
      </c>
    </row>
    <row r="28" spans="1:4" ht="25.5" customHeight="1">
      <c r="A28" s="85" t="s">
        <v>185</v>
      </c>
      <c r="B28" s="86" t="s">
        <v>186</v>
      </c>
      <c r="C28" s="85" t="s">
        <v>87</v>
      </c>
      <c r="D28" s="90" t="s">
        <v>149</v>
      </c>
    </row>
    <row r="29" spans="1:4" ht="25.5" customHeight="1">
      <c r="A29" s="85" t="s">
        <v>187</v>
      </c>
      <c r="B29" s="86" t="s">
        <v>188</v>
      </c>
      <c r="C29" s="85" t="s">
        <v>189</v>
      </c>
      <c r="D29" s="91">
        <f>ROUND(5/D24*D27,4)</f>
        <v>0.2898</v>
      </c>
    </row>
    <row r="30" spans="1:4" ht="25.5" customHeight="1">
      <c r="A30" s="85" t="s">
        <v>190</v>
      </c>
      <c r="B30" s="86" t="s">
        <v>191</v>
      </c>
      <c r="C30" s="85" t="s">
        <v>192</v>
      </c>
      <c r="D30" s="90"/>
    </row>
    <row r="31" spans="1:4" ht="27.75" customHeight="1">
      <c r="A31" s="85" t="s">
        <v>193</v>
      </c>
      <c r="B31" s="86" t="s">
        <v>194</v>
      </c>
      <c r="C31" s="85" t="s">
        <v>178</v>
      </c>
      <c r="D31" s="88">
        <f>D24-D27-96.681</f>
        <v>3823.9010000000003</v>
      </c>
    </row>
    <row r="32" spans="1:4" ht="25.5" customHeight="1">
      <c r="A32" s="85" t="s">
        <v>195</v>
      </c>
      <c r="B32" s="86" t="s">
        <v>196</v>
      </c>
      <c r="C32" s="85" t="s">
        <v>87</v>
      </c>
      <c r="D32" s="88">
        <f>ROUND(D27/D24*100,1)</f>
        <v>5.8</v>
      </c>
    </row>
    <row r="33" spans="1:4" ht="37.5" customHeight="1">
      <c r="A33" s="85" t="s">
        <v>197</v>
      </c>
      <c r="B33" s="86" t="s">
        <v>198</v>
      </c>
      <c r="C33" s="85" t="s">
        <v>87</v>
      </c>
      <c r="D33" s="88" t="s">
        <v>149</v>
      </c>
    </row>
    <row r="34" ht="51" customHeight="1"/>
    <row r="35" ht="51" customHeight="1"/>
    <row r="36" ht="51" customHeight="1"/>
    <row r="37" ht="51" customHeight="1"/>
    <row r="38" ht="51" customHeight="1"/>
    <row r="39" ht="51" customHeight="1"/>
    <row r="40" ht="51" customHeight="1"/>
    <row r="41" ht="51" customHeight="1"/>
    <row r="42" ht="51" customHeight="1"/>
    <row r="43" ht="51" customHeight="1"/>
    <row r="44" ht="51" customHeight="1"/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58"/>
  <sheetViews>
    <sheetView zoomScale="96" zoomScaleNormal="96" zoomScalePageLayoutView="0" workbookViewId="0" topLeftCell="A4">
      <selection activeCell="C24" sqref="C24"/>
    </sheetView>
  </sheetViews>
  <sheetFormatPr defaultColWidth="9.140625" defaultRowHeight="15"/>
  <cols>
    <col min="2" max="2" width="6.28125" style="4" customWidth="1"/>
    <col min="3" max="3" width="50.421875" style="4" customWidth="1"/>
    <col min="4" max="4" width="11.28125" style="4" customWidth="1"/>
    <col min="5" max="5" width="20.57421875" style="4" customWidth="1"/>
  </cols>
  <sheetData>
    <row r="2" spans="3:5" ht="15">
      <c r="C2" s="26" t="s">
        <v>0</v>
      </c>
      <c r="D2" s="26"/>
      <c r="E2" s="26"/>
    </row>
    <row r="3" spans="2:5" ht="15">
      <c r="B3" s="2"/>
      <c r="C3" s="2"/>
      <c r="D3" s="2"/>
      <c r="E3" s="3"/>
    </row>
    <row r="4" spans="2:5" ht="54" customHeight="1">
      <c r="B4" s="27" t="s">
        <v>1</v>
      </c>
      <c r="C4" s="27"/>
      <c r="D4" s="27"/>
      <c r="E4" s="27"/>
    </row>
    <row r="5" spans="2:5" ht="23.25" customHeight="1">
      <c r="B5" s="28" t="s">
        <v>104</v>
      </c>
      <c r="C5" s="28"/>
      <c r="D5" s="28"/>
      <c r="E5" s="28"/>
    </row>
    <row r="6" spans="2:7" ht="55.5" customHeight="1">
      <c r="B6" s="29" t="s">
        <v>106</v>
      </c>
      <c r="C6" s="29"/>
      <c r="D6" s="29"/>
      <c r="E6" s="29"/>
      <c r="F6" s="21"/>
      <c r="G6" s="21"/>
    </row>
    <row r="7" spans="2:7" ht="27.75" customHeight="1">
      <c r="B7" s="5" t="s">
        <v>2</v>
      </c>
      <c r="C7" s="6" t="s">
        <v>3</v>
      </c>
      <c r="D7" s="6" t="s">
        <v>4</v>
      </c>
      <c r="E7" s="6" t="s">
        <v>5</v>
      </c>
      <c r="F7" s="22"/>
      <c r="G7" s="23"/>
    </row>
    <row r="8" spans="2:5" ht="10.5" customHeight="1">
      <c r="B8" s="18" t="s">
        <v>6</v>
      </c>
      <c r="C8" s="18" t="s">
        <v>7</v>
      </c>
      <c r="D8" s="18" t="s">
        <v>8</v>
      </c>
      <c r="E8" s="18" t="s">
        <v>9</v>
      </c>
    </row>
    <row r="9" spans="2:5" ht="27.75" customHeight="1">
      <c r="B9" s="7" t="s">
        <v>6</v>
      </c>
      <c r="C9" s="8" t="s">
        <v>10</v>
      </c>
      <c r="D9" s="5" t="s">
        <v>11</v>
      </c>
      <c r="E9" s="9">
        <v>1216.5823699999999</v>
      </c>
    </row>
    <row r="10" spans="2:5" ht="27.75" customHeight="1">
      <c r="B10" s="7" t="s">
        <v>12</v>
      </c>
      <c r="C10" s="8" t="s">
        <v>102</v>
      </c>
      <c r="D10" s="10" t="s">
        <v>11</v>
      </c>
      <c r="E10" s="11">
        <v>1216.5823699999999</v>
      </c>
    </row>
    <row r="11" spans="2:5" ht="35.25" customHeight="1">
      <c r="B11" s="7" t="s">
        <v>7</v>
      </c>
      <c r="C11" s="8" t="s">
        <v>13</v>
      </c>
      <c r="D11" s="5" t="s">
        <v>11</v>
      </c>
      <c r="E11" s="9">
        <v>1190.7713700000002</v>
      </c>
    </row>
    <row r="12" spans="2:5" ht="36.75" customHeight="1">
      <c r="B12" s="7" t="s">
        <v>14</v>
      </c>
      <c r="C12" s="12" t="s">
        <v>15</v>
      </c>
      <c r="D12" s="5" t="s">
        <v>11</v>
      </c>
      <c r="E12" s="11">
        <v>74.8519</v>
      </c>
    </row>
    <row r="13" spans="2:5" ht="36.75" customHeight="1">
      <c r="B13" s="7" t="s">
        <v>16</v>
      </c>
      <c r="C13" s="12" t="s">
        <v>17</v>
      </c>
      <c r="D13" s="5" t="s">
        <v>11</v>
      </c>
      <c r="E13" s="11">
        <v>651.96739</v>
      </c>
    </row>
    <row r="14" spans="2:5" ht="27.75" customHeight="1">
      <c r="B14" s="7" t="s">
        <v>18</v>
      </c>
      <c r="C14" s="13" t="s">
        <v>19</v>
      </c>
      <c r="D14" s="5" t="s">
        <v>20</v>
      </c>
      <c r="E14" s="11">
        <v>2.186</v>
      </c>
    </row>
    <row r="15" spans="2:5" ht="27.75" customHeight="1">
      <c r="B15" s="7" t="s">
        <v>21</v>
      </c>
      <c r="C15" s="13" t="s">
        <v>22</v>
      </c>
      <c r="D15" s="5" t="s">
        <v>23</v>
      </c>
      <c r="E15" s="14">
        <v>298.24674748398905</v>
      </c>
    </row>
    <row r="16" spans="2:5" ht="27.75" customHeight="1">
      <c r="B16" s="7" t="s">
        <v>24</v>
      </c>
      <c r="C16" s="12" t="s">
        <v>25</v>
      </c>
      <c r="D16" s="5" t="s">
        <v>11</v>
      </c>
      <c r="E16" s="19">
        <v>0</v>
      </c>
    </row>
    <row r="17" spans="2:5" ht="27.75" customHeight="1">
      <c r="B17" s="7" t="s">
        <v>26</v>
      </c>
      <c r="C17" s="12" t="s">
        <v>27</v>
      </c>
      <c r="D17" s="5" t="s">
        <v>11</v>
      </c>
      <c r="E17" s="11">
        <v>114.61673</v>
      </c>
    </row>
    <row r="18" spans="2:5" ht="27.75" customHeight="1">
      <c r="B18" s="7" t="s">
        <v>28</v>
      </c>
      <c r="C18" s="12" t="s">
        <v>29</v>
      </c>
      <c r="D18" s="5" t="s">
        <v>11</v>
      </c>
      <c r="E18" s="11">
        <v>34.76411</v>
      </c>
    </row>
    <row r="19" spans="2:5" ht="27.75" customHeight="1">
      <c r="B19" s="7" t="s">
        <v>30</v>
      </c>
      <c r="C19" s="12" t="s">
        <v>31</v>
      </c>
      <c r="D19" s="5" t="s">
        <v>11</v>
      </c>
      <c r="E19" s="19">
        <v>0</v>
      </c>
    </row>
    <row r="20" spans="2:5" ht="27.75" customHeight="1">
      <c r="B20" s="7" t="s">
        <v>32</v>
      </c>
      <c r="C20" s="12" t="s">
        <v>33</v>
      </c>
      <c r="D20" s="5" t="s">
        <v>11</v>
      </c>
      <c r="E20" s="19">
        <v>0</v>
      </c>
    </row>
    <row r="21" spans="2:5" ht="27.75" customHeight="1">
      <c r="B21" s="7" t="s">
        <v>34</v>
      </c>
      <c r="C21" s="12" t="s">
        <v>35</v>
      </c>
      <c r="D21" s="5" t="s">
        <v>11</v>
      </c>
      <c r="E21" s="11">
        <v>15.4866</v>
      </c>
    </row>
    <row r="22" spans="2:5" ht="27.75" customHeight="1">
      <c r="B22" s="7" t="s">
        <v>36</v>
      </c>
      <c r="C22" s="12" t="s">
        <v>37</v>
      </c>
      <c r="D22" s="5" t="s">
        <v>11</v>
      </c>
      <c r="E22" s="11">
        <v>0</v>
      </c>
    </row>
    <row r="23" spans="2:5" ht="27.75" customHeight="1">
      <c r="B23" s="7" t="s">
        <v>38</v>
      </c>
      <c r="C23" s="12" t="s">
        <v>39</v>
      </c>
      <c r="D23" s="5" t="s">
        <v>11</v>
      </c>
      <c r="E23" s="11">
        <v>56.7842</v>
      </c>
    </row>
    <row r="24" spans="2:5" ht="27.75" customHeight="1">
      <c r="B24" s="7" t="s">
        <v>40</v>
      </c>
      <c r="C24" s="13" t="s">
        <v>41</v>
      </c>
      <c r="D24" s="5" t="s">
        <v>11</v>
      </c>
      <c r="E24" s="19">
        <v>0</v>
      </c>
    </row>
    <row r="25" spans="2:5" ht="27.75" customHeight="1">
      <c r="B25" s="7" t="s">
        <v>42</v>
      </c>
      <c r="C25" s="13" t="s">
        <v>43</v>
      </c>
      <c r="D25" s="5" t="s">
        <v>11</v>
      </c>
      <c r="E25" s="19">
        <v>0</v>
      </c>
    </row>
    <row r="26" spans="2:5" ht="27.75" customHeight="1">
      <c r="B26" s="7" t="s">
        <v>44</v>
      </c>
      <c r="C26" s="12" t="s">
        <v>45</v>
      </c>
      <c r="D26" s="5" t="s">
        <v>11</v>
      </c>
      <c r="E26" s="11">
        <v>242.30044</v>
      </c>
    </row>
    <row r="27" spans="2:5" ht="27.75" customHeight="1">
      <c r="B27" s="7" t="s">
        <v>46</v>
      </c>
      <c r="C27" s="13" t="s">
        <v>41</v>
      </c>
      <c r="D27" s="5" t="s">
        <v>11</v>
      </c>
      <c r="E27" s="19">
        <v>0</v>
      </c>
    </row>
    <row r="28" spans="2:5" ht="27.75" customHeight="1">
      <c r="B28" s="7" t="s">
        <v>47</v>
      </c>
      <c r="C28" s="13" t="s">
        <v>43</v>
      </c>
      <c r="D28" s="5" t="s">
        <v>11</v>
      </c>
      <c r="E28" s="19">
        <v>0</v>
      </c>
    </row>
    <row r="29" spans="2:5" ht="27.75" customHeight="1">
      <c r="B29" s="7" t="s">
        <v>48</v>
      </c>
      <c r="C29" s="12" t="s">
        <v>49</v>
      </c>
      <c r="D29" s="5" t="s">
        <v>11</v>
      </c>
      <c r="E29" s="19">
        <v>0</v>
      </c>
    </row>
    <row r="30" spans="2:5" ht="56.25">
      <c r="B30" s="7" t="s">
        <v>50</v>
      </c>
      <c r="C30" s="13" t="s">
        <v>51</v>
      </c>
      <c r="D30" s="5" t="s">
        <v>52</v>
      </c>
      <c r="E30" s="15" t="s">
        <v>53</v>
      </c>
    </row>
    <row r="31" spans="2:5" ht="45">
      <c r="B31" s="7" t="s">
        <v>54</v>
      </c>
      <c r="C31" s="12" t="s">
        <v>55</v>
      </c>
      <c r="D31" s="5" t="s">
        <v>11</v>
      </c>
      <c r="E31" s="19">
        <v>0</v>
      </c>
    </row>
    <row r="32" spans="2:5" ht="56.25">
      <c r="B32" s="7" t="s">
        <v>56</v>
      </c>
      <c r="C32" s="13" t="s">
        <v>51</v>
      </c>
      <c r="D32" s="5" t="s">
        <v>52</v>
      </c>
      <c r="E32" s="15" t="s">
        <v>53</v>
      </c>
    </row>
    <row r="33" spans="2:5" ht="78.75">
      <c r="B33" s="7" t="s">
        <v>57</v>
      </c>
      <c r="C33" s="12" t="s">
        <v>58</v>
      </c>
      <c r="D33" s="5" t="s">
        <v>11</v>
      </c>
      <c r="E33" s="20">
        <v>0</v>
      </c>
    </row>
    <row r="34" spans="2:5" ht="27.75" customHeight="1">
      <c r="B34" s="7" t="s">
        <v>8</v>
      </c>
      <c r="C34" s="8" t="s">
        <v>59</v>
      </c>
      <c r="D34" s="5" t="s">
        <v>11</v>
      </c>
      <c r="E34" s="19">
        <v>0</v>
      </c>
    </row>
    <row r="35" spans="2:5" ht="33.75">
      <c r="B35" s="7" t="s">
        <v>60</v>
      </c>
      <c r="C35" s="12" t="s">
        <v>61</v>
      </c>
      <c r="D35" s="5" t="s">
        <v>11</v>
      </c>
      <c r="E35" s="19">
        <v>0</v>
      </c>
    </row>
    <row r="36" spans="2:5" ht="33.75">
      <c r="B36" s="7" t="s">
        <v>9</v>
      </c>
      <c r="C36" s="8" t="s">
        <v>62</v>
      </c>
      <c r="D36" s="5" t="s">
        <v>11</v>
      </c>
      <c r="E36" s="19">
        <v>0</v>
      </c>
    </row>
    <row r="37" spans="2:5" ht="27.75" customHeight="1">
      <c r="B37" s="7" t="s">
        <v>63</v>
      </c>
      <c r="C37" s="12" t="s">
        <v>64</v>
      </c>
      <c r="D37" s="5" t="s">
        <v>11</v>
      </c>
      <c r="E37" s="19">
        <v>0</v>
      </c>
    </row>
    <row r="38" spans="2:5" ht="27.75" customHeight="1">
      <c r="B38" s="7" t="s">
        <v>65</v>
      </c>
      <c r="C38" s="12" t="s">
        <v>66</v>
      </c>
      <c r="D38" s="5" t="s">
        <v>11</v>
      </c>
      <c r="E38" s="19">
        <v>0</v>
      </c>
    </row>
    <row r="39" spans="2:5" ht="27.75" customHeight="1">
      <c r="B39" s="7" t="s">
        <v>67</v>
      </c>
      <c r="C39" s="8" t="s">
        <v>68</v>
      </c>
      <c r="D39" s="5" t="s">
        <v>11</v>
      </c>
      <c r="E39" s="11">
        <v>25.811</v>
      </c>
    </row>
    <row r="40" spans="2:5" ht="33.75">
      <c r="B40" s="7" t="s">
        <v>69</v>
      </c>
      <c r="C40" s="8" t="s">
        <v>70</v>
      </c>
      <c r="D40" s="5" t="s">
        <v>52</v>
      </c>
      <c r="E40" s="16" t="s">
        <v>71</v>
      </c>
    </row>
    <row r="41" spans="2:5" ht="27.75" customHeight="1">
      <c r="B41" s="7" t="s">
        <v>72</v>
      </c>
      <c r="C41" s="8" t="s">
        <v>73</v>
      </c>
      <c r="D41" s="5" t="s">
        <v>74</v>
      </c>
      <c r="E41" s="11">
        <v>2576.567</v>
      </c>
    </row>
    <row r="42" spans="2:5" ht="27.75" customHeight="1">
      <c r="B42" s="7" t="s">
        <v>75</v>
      </c>
      <c r="C42" s="8" t="s">
        <v>76</v>
      </c>
      <c r="D42" s="5" t="s">
        <v>74</v>
      </c>
      <c r="E42" s="11">
        <v>2576.567</v>
      </c>
    </row>
    <row r="43" spans="2:5" ht="27.75" customHeight="1">
      <c r="B43" s="7" t="s">
        <v>77</v>
      </c>
      <c r="C43" s="8" t="s">
        <v>78</v>
      </c>
      <c r="D43" s="5" t="s">
        <v>74</v>
      </c>
      <c r="E43" s="19">
        <v>0</v>
      </c>
    </row>
    <row r="44" spans="2:5" ht="27.75" customHeight="1">
      <c r="B44" s="7" t="s">
        <v>79</v>
      </c>
      <c r="C44" s="8" t="s">
        <v>80</v>
      </c>
      <c r="D44" s="5" t="s">
        <v>74</v>
      </c>
      <c r="E44" s="24">
        <v>258.10999999999996</v>
      </c>
    </row>
    <row r="45" spans="2:5" ht="27.75" customHeight="1">
      <c r="B45" s="7" t="s">
        <v>81</v>
      </c>
      <c r="C45" s="12" t="s">
        <v>82</v>
      </c>
      <c r="D45" s="5" t="s">
        <v>74</v>
      </c>
      <c r="E45" s="25">
        <v>258.10999999999996</v>
      </c>
    </row>
    <row r="46" spans="2:5" ht="27.75" customHeight="1">
      <c r="B46" s="7" t="s">
        <v>83</v>
      </c>
      <c r="C46" s="12" t="s">
        <v>84</v>
      </c>
      <c r="D46" s="5" t="s">
        <v>74</v>
      </c>
      <c r="E46" s="19">
        <v>0</v>
      </c>
    </row>
    <row r="47" spans="2:5" ht="27.75" customHeight="1">
      <c r="B47" s="7" t="s">
        <v>85</v>
      </c>
      <c r="C47" s="8" t="s">
        <v>86</v>
      </c>
      <c r="D47" s="5" t="s">
        <v>87</v>
      </c>
      <c r="E47" s="19">
        <v>0</v>
      </c>
    </row>
    <row r="48" spans="2:5" ht="27.75" customHeight="1">
      <c r="B48" s="7" t="s">
        <v>88</v>
      </c>
      <c r="C48" s="8" t="s">
        <v>89</v>
      </c>
      <c r="D48" s="5" t="s">
        <v>90</v>
      </c>
      <c r="E48" s="11">
        <v>5</v>
      </c>
    </row>
    <row r="49" spans="2:5" ht="27.75" customHeight="1">
      <c r="B49" s="7" t="s">
        <v>91</v>
      </c>
      <c r="C49" s="8" t="s">
        <v>92</v>
      </c>
      <c r="D49" s="17" t="s">
        <v>23</v>
      </c>
      <c r="E49" s="11">
        <v>1.47</v>
      </c>
    </row>
    <row r="50" spans="2:5" ht="27.75" customHeight="1">
      <c r="B50" s="7" t="s">
        <v>93</v>
      </c>
      <c r="C50" s="8" t="s">
        <v>94</v>
      </c>
      <c r="D50" s="5" t="s">
        <v>87</v>
      </c>
      <c r="E50" s="11">
        <v>11.13</v>
      </c>
    </row>
    <row r="51" spans="2:5" ht="27.75" customHeight="1">
      <c r="B51" s="7" t="s">
        <v>95</v>
      </c>
      <c r="C51" s="12" t="s">
        <v>96</v>
      </c>
      <c r="D51" s="5" t="s">
        <v>87</v>
      </c>
      <c r="E51" s="19">
        <v>0</v>
      </c>
    </row>
    <row r="52" spans="2:5" ht="33.75">
      <c r="B52" s="7" t="s">
        <v>97</v>
      </c>
      <c r="C52" s="8" t="s">
        <v>98</v>
      </c>
      <c r="D52" s="5" t="s">
        <v>87</v>
      </c>
      <c r="E52" s="11">
        <v>72</v>
      </c>
    </row>
    <row r="53" spans="2:5" ht="53.25" customHeight="1">
      <c r="B53" s="7" t="s">
        <v>99</v>
      </c>
      <c r="C53" s="8" t="s">
        <v>100</v>
      </c>
      <c r="D53" s="5" t="s">
        <v>52</v>
      </c>
      <c r="E53" s="5" t="s">
        <v>101</v>
      </c>
    </row>
    <row r="54" spans="2:5" ht="15">
      <c r="B54" s="1"/>
      <c r="C54" s="1"/>
      <c r="D54" s="1"/>
      <c r="E54" s="1"/>
    </row>
    <row r="55" ht="15">
      <c r="B55" s="1"/>
    </row>
    <row r="56" ht="15">
      <c r="B56" s="1"/>
    </row>
    <row r="57" ht="15">
      <c r="B57" s="1"/>
    </row>
    <row r="58" ht="15">
      <c r="B58" s="1"/>
    </row>
  </sheetData>
  <sheetProtection/>
  <mergeCells count="4">
    <mergeCell ref="C2:E2"/>
    <mergeCell ref="B4:E4"/>
    <mergeCell ref="B5:E5"/>
    <mergeCell ref="B6:E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56"/>
  <sheetViews>
    <sheetView zoomScalePageLayoutView="0" workbookViewId="0" topLeftCell="A31">
      <selection activeCell="C48" sqref="C48"/>
    </sheetView>
  </sheetViews>
  <sheetFormatPr defaultColWidth="9.140625" defaultRowHeight="15"/>
  <cols>
    <col min="1" max="1" width="5.57421875" style="0" customWidth="1"/>
    <col min="2" max="2" width="6.140625" style="4" customWidth="1"/>
    <col min="3" max="3" width="53.8515625" style="4" customWidth="1"/>
    <col min="4" max="4" width="9.7109375" style="4" customWidth="1"/>
    <col min="5" max="5" width="21.421875" style="4" customWidth="1"/>
  </cols>
  <sheetData>
    <row r="2" spans="3:5" ht="15">
      <c r="C2" s="26" t="s">
        <v>0</v>
      </c>
      <c r="D2" s="26"/>
      <c r="E2" s="26"/>
    </row>
    <row r="3" spans="2:5" ht="15">
      <c r="B3" s="2"/>
      <c r="C3" s="2"/>
      <c r="D3" s="2"/>
      <c r="E3" s="3"/>
    </row>
    <row r="4" spans="2:5" ht="42.75" customHeight="1">
      <c r="B4" s="27" t="s">
        <v>1</v>
      </c>
      <c r="C4" s="27"/>
      <c r="D4" s="27"/>
      <c r="E4" s="27"/>
    </row>
    <row r="5" spans="2:5" ht="27" customHeight="1">
      <c r="B5" s="28" t="s">
        <v>103</v>
      </c>
      <c r="C5" s="28"/>
      <c r="D5" s="28"/>
      <c r="E5" s="28"/>
    </row>
    <row r="7" spans="2:5" ht="40.5" customHeight="1">
      <c r="B7" s="29" t="s">
        <v>107</v>
      </c>
      <c r="C7" s="29"/>
      <c r="D7" s="29"/>
      <c r="E7" s="29"/>
    </row>
    <row r="8" spans="2:5" ht="33" customHeight="1">
      <c r="B8" s="5" t="s">
        <v>2</v>
      </c>
      <c r="C8" s="6" t="s">
        <v>3</v>
      </c>
      <c r="D8" s="6" t="s">
        <v>4</v>
      </c>
      <c r="E8" s="6" t="s">
        <v>5</v>
      </c>
    </row>
    <row r="9" spans="2:5" ht="10.5" customHeight="1">
      <c r="B9" s="18" t="s">
        <v>6</v>
      </c>
      <c r="C9" s="18" t="s">
        <v>7</v>
      </c>
      <c r="D9" s="18" t="s">
        <v>8</v>
      </c>
      <c r="E9" s="18" t="s">
        <v>9</v>
      </c>
    </row>
    <row r="10" spans="2:5" ht="24.75" customHeight="1">
      <c r="B10" s="7" t="s">
        <v>6</v>
      </c>
      <c r="C10" s="8" t="s">
        <v>10</v>
      </c>
      <c r="D10" s="5" t="s">
        <v>11</v>
      </c>
      <c r="E10" s="9">
        <v>1449.13668</v>
      </c>
    </row>
    <row r="11" spans="2:5" ht="24.75" customHeight="1">
      <c r="B11" s="7" t="s">
        <v>12</v>
      </c>
      <c r="C11" s="8" t="s">
        <v>105</v>
      </c>
      <c r="D11" s="10" t="s">
        <v>11</v>
      </c>
      <c r="E11" s="11">
        <v>1449.13668</v>
      </c>
    </row>
    <row r="12" spans="2:5" ht="24.75" customHeight="1">
      <c r="B12" s="7" t="s">
        <v>7</v>
      </c>
      <c r="C12" s="8" t="s">
        <v>13</v>
      </c>
      <c r="D12" s="5" t="s">
        <v>11</v>
      </c>
      <c r="E12" s="9">
        <v>1395.2889799999998</v>
      </c>
    </row>
    <row r="13" spans="2:5" ht="24.75" customHeight="1">
      <c r="B13" s="7" t="s">
        <v>14</v>
      </c>
      <c r="C13" s="12" t="s">
        <v>15</v>
      </c>
      <c r="D13" s="5" t="s">
        <v>11</v>
      </c>
      <c r="E13" s="11">
        <v>77.39404</v>
      </c>
    </row>
    <row r="14" spans="2:5" ht="24.75" customHeight="1">
      <c r="B14" s="7" t="s">
        <v>16</v>
      </c>
      <c r="C14" s="12" t="s">
        <v>17</v>
      </c>
      <c r="D14" s="5" t="s">
        <v>11</v>
      </c>
      <c r="E14" s="11">
        <v>565.4612</v>
      </c>
    </row>
    <row r="15" spans="2:5" ht="24.75" customHeight="1">
      <c r="B15" s="7" t="s">
        <v>18</v>
      </c>
      <c r="C15" s="13" t="s">
        <v>19</v>
      </c>
      <c r="D15" s="5" t="s">
        <v>20</v>
      </c>
      <c r="E15" s="11">
        <v>3.77</v>
      </c>
    </row>
    <row r="16" spans="2:5" ht="24.75" customHeight="1">
      <c r="B16" s="7" t="s">
        <v>21</v>
      </c>
      <c r="C16" s="13" t="s">
        <v>22</v>
      </c>
      <c r="D16" s="5" t="s">
        <v>23</v>
      </c>
      <c r="E16" s="14">
        <v>149.98970822281166</v>
      </c>
    </row>
    <row r="17" spans="2:5" ht="24.75" customHeight="1">
      <c r="B17" s="7" t="s">
        <v>24</v>
      </c>
      <c r="C17" s="12" t="s">
        <v>25</v>
      </c>
      <c r="D17" s="5" t="s">
        <v>11</v>
      </c>
      <c r="E17" s="11">
        <v>0</v>
      </c>
    </row>
    <row r="18" spans="2:5" ht="24.75" customHeight="1">
      <c r="B18" s="7" t="s">
        <v>26</v>
      </c>
      <c r="C18" s="12" t="s">
        <v>27</v>
      </c>
      <c r="D18" s="5" t="s">
        <v>11</v>
      </c>
      <c r="E18" s="11">
        <v>145.83956</v>
      </c>
    </row>
    <row r="19" spans="2:5" ht="24.75" customHeight="1">
      <c r="B19" s="7" t="s">
        <v>28</v>
      </c>
      <c r="C19" s="12" t="s">
        <v>29</v>
      </c>
      <c r="D19" s="5" t="s">
        <v>11</v>
      </c>
      <c r="E19" s="11">
        <v>43.79898</v>
      </c>
    </row>
    <row r="20" spans="2:5" ht="24.75" customHeight="1">
      <c r="B20" s="7" t="s">
        <v>30</v>
      </c>
      <c r="C20" s="12" t="s">
        <v>31</v>
      </c>
      <c r="D20" s="5" t="s">
        <v>11</v>
      </c>
      <c r="E20" s="19">
        <v>0</v>
      </c>
    </row>
    <row r="21" spans="2:5" ht="24.75" customHeight="1">
      <c r="B21" s="7" t="s">
        <v>32</v>
      </c>
      <c r="C21" s="12" t="s">
        <v>33</v>
      </c>
      <c r="D21" s="5" t="s">
        <v>11</v>
      </c>
      <c r="E21" s="19">
        <v>0</v>
      </c>
    </row>
    <row r="22" spans="2:5" ht="24.75" customHeight="1">
      <c r="B22" s="7" t="s">
        <v>34</v>
      </c>
      <c r="C22" s="12" t="s">
        <v>35</v>
      </c>
      <c r="D22" s="5" t="s">
        <v>11</v>
      </c>
      <c r="E22" s="11">
        <v>77.39404</v>
      </c>
    </row>
    <row r="23" spans="2:5" ht="24.75" customHeight="1">
      <c r="B23" s="7" t="s">
        <v>36</v>
      </c>
      <c r="C23" s="12" t="s">
        <v>37</v>
      </c>
      <c r="D23" s="5" t="s">
        <v>11</v>
      </c>
      <c r="E23" s="19">
        <v>0</v>
      </c>
    </row>
    <row r="24" spans="2:5" ht="24.75" customHeight="1">
      <c r="B24" s="7" t="s">
        <v>38</v>
      </c>
      <c r="C24" s="12" t="s">
        <v>39</v>
      </c>
      <c r="D24" s="5" t="s">
        <v>11</v>
      </c>
      <c r="E24" s="11">
        <v>69.38776</v>
      </c>
    </row>
    <row r="25" spans="2:5" ht="24.75" customHeight="1">
      <c r="B25" s="7" t="s">
        <v>40</v>
      </c>
      <c r="C25" s="13" t="s">
        <v>41</v>
      </c>
      <c r="D25" s="5" t="s">
        <v>11</v>
      </c>
      <c r="E25" s="19">
        <v>0</v>
      </c>
    </row>
    <row r="26" spans="2:5" ht="24.75" customHeight="1">
      <c r="B26" s="7" t="s">
        <v>42</v>
      </c>
      <c r="C26" s="13" t="s">
        <v>43</v>
      </c>
      <c r="D26" s="5" t="s">
        <v>11</v>
      </c>
      <c r="E26" s="19">
        <v>0</v>
      </c>
    </row>
    <row r="27" spans="2:5" ht="24.75" customHeight="1">
      <c r="B27" s="7" t="s">
        <v>44</v>
      </c>
      <c r="C27" s="12" t="s">
        <v>45</v>
      </c>
      <c r="D27" s="5" t="s">
        <v>11</v>
      </c>
      <c r="E27" s="11">
        <v>306.59424</v>
      </c>
    </row>
    <row r="28" spans="2:5" ht="24.75" customHeight="1">
      <c r="B28" s="7" t="s">
        <v>46</v>
      </c>
      <c r="C28" s="13" t="s">
        <v>41</v>
      </c>
      <c r="D28" s="5" t="s">
        <v>11</v>
      </c>
      <c r="E28" s="19">
        <v>0</v>
      </c>
    </row>
    <row r="29" spans="2:5" ht="24.75" customHeight="1">
      <c r="B29" s="7" t="s">
        <v>47</v>
      </c>
      <c r="C29" s="13" t="s">
        <v>43</v>
      </c>
      <c r="D29" s="5" t="s">
        <v>11</v>
      </c>
      <c r="E29" s="19">
        <v>0</v>
      </c>
    </row>
    <row r="30" spans="2:5" ht="24.75" customHeight="1">
      <c r="B30" s="7" t="s">
        <v>48</v>
      </c>
      <c r="C30" s="12" t="s">
        <v>49</v>
      </c>
      <c r="D30" s="5" t="s">
        <v>11</v>
      </c>
      <c r="E30" s="11">
        <v>109.41916</v>
      </c>
    </row>
    <row r="31" spans="2:5" ht="24.75" customHeight="1">
      <c r="B31" s="7" t="s">
        <v>50</v>
      </c>
      <c r="C31" s="13" t="s">
        <v>51</v>
      </c>
      <c r="D31" s="5" t="s">
        <v>52</v>
      </c>
      <c r="E31" s="15" t="s">
        <v>53</v>
      </c>
    </row>
    <row r="32" spans="2:5" ht="24.75" customHeight="1">
      <c r="B32" s="7" t="s">
        <v>54</v>
      </c>
      <c r="C32" s="12" t="s">
        <v>55</v>
      </c>
      <c r="D32" s="5" t="s">
        <v>11</v>
      </c>
      <c r="E32" s="19">
        <v>0</v>
      </c>
    </row>
    <row r="33" spans="2:5" ht="24.75" customHeight="1">
      <c r="B33" s="7" t="s">
        <v>56</v>
      </c>
      <c r="C33" s="13" t="s">
        <v>51</v>
      </c>
      <c r="D33" s="5" t="s">
        <v>52</v>
      </c>
      <c r="E33" s="15" t="s">
        <v>53</v>
      </c>
    </row>
    <row r="34" spans="2:5" ht="78.75">
      <c r="B34" s="7" t="s">
        <v>57</v>
      </c>
      <c r="C34" s="12" t="s">
        <v>58</v>
      </c>
      <c r="D34" s="5" t="s">
        <v>11</v>
      </c>
      <c r="E34" s="20">
        <v>0</v>
      </c>
    </row>
    <row r="35" spans="2:5" ht="24.75" customHeight="1">
      <c r="B35" s="7" t="s">
        <v>8</v>
      </c>
      <c r="C35" s="8" t="s">
        <v>59</v>
      </c>
      <c r="D35" s="5" t="s">
        <v>11</v>
      </c>
      <c r="E35" s="19">
        <v>0</v>
      </c>
    </row>
    <row r="36" spans="2:5" ht="33.75">
      <c r="B36" s="7" t="s">
        <v>60</v>
      </c>
      <c r="C36" s="12" t="s">
        <v>61</v>
      </c>
      <c r="D36" s="5" t="s">
        <v>11</v>
      </c>
      <c r="E36" s="19">
        <v>0</v>
      </c>
    </row>
    <row r="37" spans="2:5" ht="24.75" customHeight="1">
      <c r="B37" s="7" t="s">
        <v>9</v>
      </c>
      <c r="C37" s="8" t="s">
        <v>62</v>
      </c>
      <c r="D37" s="5" t="s">
        <v>11</v>
      </c>
      <c r="E37" s="19">
        <v>0</v>
      </c>
    </row>
    <row r="38" spans="2:5" ht="24.75" customHeight="1">
      <c r="B38" s="7" t="s">
        <v>63</v>
      </c>
      <c r="C38" s="12" t="s">
        <v>64</v>
      </c>
      <c r="D38" s="5" t="s">
        <v>11</v>
      </c>
      <c r="E38" s="19">
        <v>0</v>
      </c>
    </row>
    <row r="39" spans="2:5" ht="24.75" customHeight="1">
      <c r="B39" s="7" t="s">
        <v>65</v>
      </c>
      <c r="C39" s="12" t="s">
        <v>66</v>
      </c>
      <c r="D39" s="5" t="s">
        <v>11</v>
      </c>
      <c r="E39" s="19">
        <v>0</v>
      </c>
    </row>
    <row r="40" spans="2:5" ht="24.75" customHeight="1">
      <c r="B40" s="7" t="s">
        <v>67</v>
      </c>
      <c r="C40" s="8" t="s">
        <v>68</v>
      </c>
      <c r="D40" s="5" t="s">
        <v>11</v>
      </c>
      <c r="E40" s="11">
        <v>53.8477</v>
      </c>
    </row>
    <row r="41" spans="2:5" ht="24.75" customHeight="1">
      <c r="B41" s="7" t="s">
        <v>69</v>
      </c>
      <c r="C41" s="8" t="s">
        <v>70</v>
      </c>
      <c r="D41" s="5" t="s">
        <v>52</v>
      </c>
      <c r="E41" s="16" t="s">
        <v>71</v>
      </c>
    </row>
    <row r="42" spans="2:5" ht="24.75" customHeight="1">
      <c r="B42" s="7" t="s">
        <v>72</v>
      </c>
      <c r="C42" s="8" t="s">
        <v>73</v>
      </c>
      <c r="D42" s="5" t="s">
        <v>74</v>
      </c>
      <c r="E42" s="25">
        <v>4064.2549999999997</v>
      </c>
    </row>
    <row r="43" spans="2:5" ht="24.75" customHeight="1">
      <c r="B43" s="7" t="s">
        <v>75</v>
      </c>
      <c r="C43" s="8" t="s">
        <v>76</v>
      </c>
      <c r="D43" s="5" t="s">
        <v>74</v>
      </c>
      <c r="E43" s="25">
        <v>4064.2549999999997</v>
      </c>
    </row>
    <row r="44" spans="2:5" ht="24.75" customHeight="1">
      <c r="B44" s="7" t="s">
        <v>77</v>
      </c>
      <c r="C44" s="8" t="s">
        <v>78</v>
      </c>
      <c r="D44" s="5" t="s">
        <v>74</v>
      </c>
      <c r="E44" s="19">
        <v>0</v>
      </c>
    </row>
    <row r="45" spans="2:5" ht="24.75" customHeight="1">
      <c r="B45" s="7" t="s">
        <v>79</v>
      </c>
      <c r="C45" s="8" t="s">
        <v>80</v>
      </c>
      <c r="D45" s="5" t="s">
        <v>74</v>
      </c>
      <c r="E45" s="24">
        <v>266.87600000000003</v>
      </c>
    </row>
    <row r="46" spans="2:5" ht="24.75" customHeight="1">
      <c r="B46" s="7" t="s">
        <v>81</v>
      </c>
      <c r="C46" s="12" t="s">
        <v>82</v>
      </c>
      <c r="D46" s="5" t="s">
        <v>74</v>
      </c>
      <c r="E46" s="25">
        <v>266.87600000000003</v>
      </c>
    </row>
    <row r="47" spans="2:5" ht="24.75" customHeight="1">
      <c r="B47" s="7" t="s">
        <v>83</v>
      </c>
      <c r="C47" s="12" t="s">
        <v>84</v>
      </c>
      <c r="D47" s="5" t="s">
        <v>74</v>
      </c>
      <c r="E47" s="19">
        <v>0</v>
      </c>
    </row>
    <row r="48" spans="2:5" ht="24.75" customHeight="1">
      <c r="B48" s="7" t="s">
        <v>85</v>
      </c>
      <c r="C48" s="8" t="s">
        <v>86</v>
      </c>
      <c r="D48" s="5" t="s">
        <v>87</v>
      </c>
      <c r="E48" s="19">
        <v>0</v>
      </c>
    </row>
    <row r="49" spans="2:5" ht="24.75" customHeight="1">
      <c r="B49" s="7" t="s">
        <v>88</v>
      </c>
      <c r="C49" s="8" t="s">
        <v>89</v>
      </c>
      <c r="D49" s="5" t="s">
        <v>90</v>
      </c>
      <c r="E49" s="11">
        <v>8.5</v>
      </c>
    </row>
    <row r="50" spans="2:5" ht="24.75" customHeight="1">
      <c r="B50" s="7" t="s">
        <v>91</v>
      </c>
      <c r="C50" s="8" t="s">
        <v>92</v>
      </c>
      <c r="D50" s="17" t="s">
        <v>23</v>
      </c>
      <c r="E50" s="11">
        <v>0.5</v>
      </c>
    </row>
    <row r="51" spans="2:5" ht="24.75" customHeight="1">
      <c r="B51" s="7" t="s">
        <v>93</v>
      </c>
      <c r="C51" s="8" t="s">
        <v>94</v>
      </c>
      <c r="D51" s="5" t="s">
        <v>87</v>
      </c>
      <c r="E51" s="11">
        <v>7.03</v>
      </c>
    </row>
    <row r="52" spans="2:5" ht="24.75" customHeight="1">
      <c r="B52" s="7" t="s">
        <v>95</v>
      </c>
      <c r="C52" s="12" t="s">
        <v>96</v>
      </c>
      <c r="D52" s="5" t="s">
        <v>87</v>
      </c>
      <c r="E52" s="19">
        <v>0</v>
      </c>
    </row>
    <row r="53" spans="2:5" ht="33.75">
      <c r="B53" s="7" t="s">
        <v>97</v>
      </c>
      <c r="C53" s="8" t="s">
        <v>98</v>
      </c>
      <c r="D53" s="5" t="s">
        <v>87</v>
      </c>
      <c r="E53" s="11">
        <v>9.7</v>
      </c>
    </row>
    <row r="54" spans="2:5" ht="51.75" customHeight="1">
      <c r="B54" s="7" t="s">
        <v>99</v>
      </c>
      <c r="C54" s="8" t="s">
        <v>100</v>
      </c>
      <c r="D54" s="5" t="s">
        <v>52</v>
      </c>
      <c r="E54" s="5" t="s">
        <v>101</v>
      </c>
    </row>
    <row r="55" spans="2:5" ht="15">
      <c r="B55" s="2"/>
      <c r="C55" s="2"/>
      <c r="D55" s="2"/>
      <c r="E55" s="2"/>
    </row>
    <row r="56" spans="2:5" ht="15">
      <c r="B56" s="1"/>
      <c r="C56" s="1"/>
      <c r="D56" s="1"/>
      <c r="E56" s="1"/>
    </row>
  </sheetData>
  <sheetProtection/>
  <mergeCells count="4">
    <mergeCell ref="C2:E2"/>
    <mergeCell ref="B4:E4"/>
    <mergeCell ref="B5:E5"/>
    <mergeCell ref="B7:E7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2014-04-25T07:54:04Z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