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0" windowWidth="12135" windowHeight="11910" tabRatio="876" activeTab="0"/>
  </bookViews>
  <sheets>
    <sheet name="Баланс ЭЭ за 2020 год" sheetId="1" r:id="rId1"/>
  </sheets>
  <externalReferences>
    <externalReference r:id="rId4"/>
  </externalReferences>
  <definedNames>
    <definedName name="_xlnm.Print_Area" localSheetId="0">'Баланс ЭЭ за 2020 год'!$A$2:$Q$26</definedName>
  </definedNames>
  <calcPr fullCalcOnLoad="1"/>
</workbook>
</file>

<file path=xl/sharedStrings.xml><?xml version="1.0" encoding="utf-8"?>
<sst xmlns="http://schemas.openxmlformats.org/spreadsheetml/2006/main" count="48" uniqueCount="34">
  <si>
    <t>№</t>
  </si>
  <si>
    <t>Хозяйственные нужды</t>
  </si>
  <si>
    <t>Потери в сетях</t>
  </si>
  <si>
    <t>Население</t>
  </si>
  <si>
    <t>ЖКХ</t>
  </si>
  <si>
    <t>Полезный отпуск</t>
  </si>
  <si>
    <t>кВт*ч</t>
  </si>
  <si>
    <t>Общий</t>
  </si>
  <si>
    <t>Итого по предприятию</t>
  </si>
  <si>
    <t>%</t>
  </si>
  <si>
    <t>Баланс электрической энергии</t>
  </si>
  <si>
    <t>Всего выработано</t>
  </si>
  <si>
    <t>Соц. сфера</t>
  </si>
  <si>
    <t xml:space="preserve">% </t>
  </si>
  <si>
    <t>Прочие потребители</t>
  </si>
  <si>
    <t>Приравненные к населению</t>
  </si>
  <si>
    <t>Одностав.</t>
  </si>
  <si>
    <t>Двухстав.</t>
  </si>
  <si>
    <t>Религиозн.</t>
  </si>
  <si>
    <t>Иные</t>
  </si>
  <si>
    <t>День</t>
  </si>
  <si>
    <t>Ночь</t>
  </si>
  <si>
    <t>Отпуск э/э 
с шин</t>
  </si>
  <si>
    <t>в том числе</t>
  </si>
  <si>
    <t>Виноградовское</t>
  </si>
  <si>
    <t>Лешуконское</t>
  </si>
  <si>
    <t>Мезенское</t>
  </si>
  <si>
    <t>Пинежское</t>
  </si>
  <si>
    <t>Приморское</t>
  </si>
  <si>
    <t>Соловецкое</t>
  </si>
  <si>
    <t>п. Каменка (Мезенское ОП)</t>
  </si>
  <si>
    <t>Собственные нужды</t>
  </si>
  <si>
    <t>БАЛАНС ЭЛЕКТРИЧЕСКОЙ ЭНЕРГИИ ЗА 2020 ГОД</t>
  </si>
  <si>
    <t>Подразделение УЭСД по АО ПАО "ТГК-2"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</si>
</sst>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#,##0.0"/>
    <numFmt numFmtId="184" formatCode="0.0"/>
    <numFmt numFmtId="185" formatCode="#,##0.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"/>
    <numFmt numFmtId="192" formatCode="#,##0.0000"/>
    <numFmt numFmtId="193" formatCode="yyyy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0000000000"/>
    <numFmt numFmtId="207" formatCode="0.000000000000"/>
    <numFmt numFmtId="208" formatCode="0.0000000000"/>
    <numFmt numFmtId="209" formatCode="0.000000000"/>
    <numFmt numFmtId="210" formatCode="#,##0.00000000000"/>
    <numFmt numFmtId="211" formatCode="#,##0.000000000000"/>
    <numFmt numFmtId="212" formatCode="#,##0.0000000000000"/>
    <numFmt numFmtId="213" formatCode="0;[Red]0"/>
    <numFmt numFmtId="214" formatCode="0.00;[Red]0.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69;&#1057;&#1044;%20&#1040;&#1054;\&#1054;&#1058;&#1044;&#1045;&#1051;%20&#1057;&#1041;&#1067;&#1058;&#1040;%20&#1069;&#1051;&#1045;&#1050;&#1058;&#1056;&#1054;&#1069;&#1053;&#1045;&#1056;&#1043;&#1048;&#1048;\2&#1044;&#1069;&#1057;\2%20&#1044;&#1069;&#1057;%20&#1079;&#1072;%202020%20&#1075;&#1086;&#1076;\2-&#1044;&#1069;&#1057;%20-%20&#1103;&#1085;&#1074;&#1072;&#1088;&#1100;-&#1076;&#1077;&#1082;&#1072;&#1073;&#1088;&#1100;%20202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н"/>
      <sheetName val="Леш"/>
      <sheetName val="Мез"/>
      <sheetName val="Пин"/>
      <sheetName val="Прим"/>
      <sheetName val="Сол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Q29"/>
  <sheetViews>
    <sheetView tabSelected="1" zoomScale="85" zoomScaleNormal="85" zoomScalePageLayoutView="0" workbookViewId="0" topLeftCell="A1">
      <selection activeCell="L28" sqref="L28"/>
    </sheetView>
  </sheetViews>
  <sheetFormatPr defaultColWidth="9.00390625" defaultRowHeight="12.75"/>
  <cols>
    <col min="1" max="1" width="5.75390625" style="7" customWidth="1"/>
    <col min="2" max="2" width="28.25390625" style="7" customWidth="1"/>
    <col min="3" max="3" width="12.875" style="7" customWidth="1"/>
    <col min="4" max="4" width="12.75390625" style="7" customWidth="1"/>
    <col min="5" max="5" width="11.25390625" style="7" bestFit="1" customWidth="1"/>
    <col min="6" max="6" width="16.00390625" style="7" customWidth="1"/>
    <col min="7" max="7" width="11.125" style="7" customWidth="1"/>
    <col min="8" max="8" width="10.125" style="7" bestFit="1" customWidth="1"/>
    <col min="9" max="9" width="13.00390625" style="7" customWidth="1"/>
    <col min="10" max="11" width="12.625" style="7" customWidth="1"/>
    <col min="12" max="14" width="11.75390625" style="7" customWidth="1"/>
    <col min="15" max="15" width="11.875" style="7" customWidth="1"/>
    <col min="16" max="16" width="9.25390625" style="7" customWidth="1"/>
    <col min="17" max="17" width="13.00390625" style="7" customWidth="1"/>
    <col min="18" max="16384" width="9.125" style="7" customWidth="1"/>
  </cols>
  <sheetData>
    <row r="2" spans="1:17" ht="1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" customHeight="1">
      <c r="A4" s="20" t="s">
        <v>0</v>
      </c>
      <c r="B4" s="20" t="s">
        <v>33</v>
      </c>
      <c r="C4" s="20" t="s">
        <v>10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2.75" customHeight="1">
      <c r="A5" s="20"/>
      <c r="B5" s="20"/>
      <c r="C5" s="20" t="s">
        <v>11</v>
      </c>
      <c r="D5" s="18" t="s">
        <v>31</v>
      </c>
      <c r="E5" s="18" t="s">
        <v>22</v>
      </c>
      <c r="F5" s="18" t="s">
        <v>1</v>
      </c>
      <c r="G5" s="18" t="s">
        <v>2</v>
      </c>
      <c r="H5" s="18" t="s">
        <v>13</v>
      </c>
      <c r="I5" s="20" t="s">
        <v>5</v>
      </c>
      <c r="J5" s="20"/>
      <c r="K5" s="20"/>
      <c r="L5" s="20"/>
      <c r="M5" s="20"/>
      <c r="N5" s="20"/>
      <c r="O5" s="20"/>
      <c r="P5" s="20"/>
      <c r="Q5" s="20"/>
    </row>
    <row r="6" spans="1:17" ht="12.75" customHeight="1">
      <c r="A6" s="20"/>
      <c r="B6" s="20"/>
      <c r="C6" s="20"/>
      <c r="D6" s="18"/>
      <c r="E6" s="18"/>
      <c r="F6" s="18"/>
      <c r="G6" s="18"/>
      <c r="H6" s="18"/>
      <c r="I6" s="20" t="s">
        <v>7</v>
      </c>
      <c r="J6" s="20" t="s">
        <v>23</v>
      </c>
      <c r="K6" s="20"/>
      <c r="L6" s="20"/>
      <c r="M6" s="20"/>
      <c r="N6" s="20"/>
      <c r="O6" s="20"/>
      <c r="P6" s="20"/>
      <c r="Q6" s="20"/>
    </row>
    <row r="7" spans="1:17" ht="29.25" customHeight="1">
      <c r="A7" s="20"/>
      <c r="B7" s="20"/>
      <c r="C7" s="20"/>
      <c r="D7" s="18"/>
      <c r="E7" s="18"/>
      <c r="F7" s="18"/>
      <c r="G7" s="18"/>
      <c r="H7" s="18"/>
      <c r="I7" s="20"/>
      <c r="J7" s="20" t="s">
        <v>3</v>
      </c>
      <c r="K7" s="20"/>
      <c r="L7" s="20"/>
      <c r="M7" s="20" t="s">
        <v>15</v>
      </c>
      <c r="N7" s="20"/>
      <c r="O7" s="20" t="s">
        <v>12</v>
      </c>
      <c r="P7" s="20" t="s">
        <v>4</v>
      </c>
      <c r="Q7" s="20" t="s">
        <v>14</v>
      </c>
    </row>
    <row r="8" spans="1:17" ht="15">
      <c r="A8" s="20"/>
      <c r="B8" s="20"/>
      <c r="C8" s="20"/>
      <c r="D8" s="18"/>
      <c r="E8" s="18"/>
      <c r="F8" s="18"/>
      <c r="G8" s="18"/>
      <c r="H8" s="18"/>
      <c r="I8" s="20"/>
      <c r="J8" s="20" t="s">
        <v>16</v>
      </c>
      <c r="K8" s="20" t="s">
        <v>17</v>
      </c>
      <c r="L8" s="20"/>
      <c r="M8" s="20" t="s">
        <v>18</v>
      </c>
      <c r="N8" s="20" t="s">
        <v>19</v>
      </c>
      <c r="O8" s="20"/>
      <c r="P8" s="20"/>
      <c r="Q8" s="20"/>
    </row>
    <row r="9" spans="1:17" ht="21" customHeight="1">
      <c r="A9" s="20"/>
      <c r="B9" s="20"/>
      <c r="C9" s="20"/>
      <c r="D9" s="18"/>
      <c r="E9" s="18"/>
      <c r="F9" s="18"/>
      <c r="G9" s="18"/>
      <c r="H9" s="18"/>
      <c r="I9" s="20"/>
      <c r="J9" s="20"/>
      <c r="K9" s="2" t="s">
        <v>20</v>
      </c>
      <c r="L9" s="1" t="s">
        <v>21</v>
      </c>
      <c r="M9" s="20"/>
      <c r="N9" s="20"/>
      <c r="O9" s="20"/>
      <c r="P9" s="20"/>
      <c r="Q9" s="20"/>
    </row>
    <row r="10" spans="1:17" ht="15">
      <c r="A10" s="20"/>
      <c r="B10" s="20"/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9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6</v>
      </c>
      <c r="O10" s="1" t="s">
        <v>6</v>
      </c>
      <c r="P10" s="1" t="s">
        <v>6</v>
      </c>
      <c r="Q10" s="1" t="s">
        <v>6</v>
      </c>
    </row>
    <row r="11" spans="1:17" ht="15">
      <c r="A11" s="2">
        <v>1</v>
      </c>
      <c r="B11" s="2" t="s">
        <v>24</v>
      </c>
      <c r="C11" s="3">
        <f aca="true" t="shared" si="0" ref="C11:C16">D11+E11</f>
        <v>3851541</v>
      </c>
      <c r="D11" s="3">
        <v>85093.4</v>
      </c>
      <c r="E11" s="3">
        <f aca="true" t="shared" si="1" ref="E11:E16">F11+G11+I11</f>
        <v>3766447.6</v>
      </c>
      <c r="F11" s="3">
        <v>106507.6</v>
      </c>
      <c r="G11" s="3">
        <v>603921.0000000001</v>
      </c>
      <c r="H11" s="5">
        <f aca="true" t="shared" si="2" ref="H11:H19">G11*100/(C11-D11)</f>
        <v>16.034233424620062</v>
      </c>
      <c r="I11" s="3">
        <f aca="true" t="shared" si="3" ref="I11:I16">SUM(J11:Q11)</f>
        <v>3056019</v>
      </c>
      <c r="J11" s="3">
        <v>1998356</v>
      </c>
      <c r="K11" s="3">
        <v>115109</v>
      </c>
      <c r="L11" s="3">
        <v>45656</v>
      </c>
      <c r="M11" s="3">
        <v>140</v>
      </c>
      <c r="N11" s="3">
        <v>12752</v>
      </c>
      <c r="O11" s="3">
        <v>475265</v>
      </c>
      <c r="P11" s="3">
        <v>14050</v>
      </c>
      <c r="Q11" s="3">
        <v>394691</v>
      </c>
    </row>
    <row r="12" spans="1:17" ht="15">
      <c r="A12" s="2">
        <v>2</v>
      </c>
      <c r="B12" s="2" t="s">
        <v>25</v>
      </c>
      <c r="C12" s="3">
        <f t="shared" si="0"/>
        <v>16364599</v>
      </c>
      <c r="D12" s="3">
        <v>347158</v>
      </c>
      <c r="E12" s="3">
        <f t="shared" si="1"/>
        <v>16017441</v>
      </c>
      <c r="F12" s="3">
        <v>193648</v>
      </c>
      <c r="G12" s="3">
        <v>2685584.0000000005</v>
      </c>
      <c r="H12" s="5">
        <f t="shared" si="2"/>
        <v>16.766623332653452</v>
      </c>
      <c r="I12" s="3">
        <f t="shared" si="3"/>
        <v>13138209</v>
      </c>
      <c r="J12" s="3">
        <v>4925030</v>
      </c>
      <c r="K12" s="3">
        <v>1971653</v>
      </c>
      <c r="L12" s="3">
        <v>837095</v>
      </c>
      <c r="M12" s="3">
        <v>3926</v>
      </c>
      <c r="N12" s="3">
        <v>64368</v>
      </c>
      <c r="O12" s="3">
        <v>1129054</v>
      </c>
      <c r="P12" s="3">
        <v>0</v>
      </c>
      <c r="Q12" s="3">
        <v>4207083</v>
      </c>
    </row>
    <row r="13" spans="1:17" ht="15">
      <c r="A13" s="2">
        <v>3</v>
      </c>
      <c r="B13" s="2" t="s">
        <v>26</v>
      </c>
      <c r="C13" s="3">
        <f t="shared" si="0"/>
        <v>5972948.8</v>
      </c>
      <c r="D13" s="3">
        <v>70814.51120000001</v>
      </c>
      <c r="E13" s="3">
        <f t="shared" si="1"/>
        <v>5902134.2888</v>
      </c>
      <c r="F13" s="3">
        <v>103046.48879999999</v>
      </c>
      <c r="G13" s="3">
        <v>1137684.8000000003</v>
      </c>
      <c r="H13" s="5">
        <f t="shared" si="2"/>
        <v>19.275820310610218</v>
      </c>
      <c r="I13" s="3">
        <f>SUM(J13:Q13)</f>
        <v>4661403</v>
      </c>
      <c r="J13" s="3">
        <v>1322866</v>
      </c>
      <c r="K13" s="3">
        <v>1105838</v>
      </c>
      <c r="L13" s="3">
        <v>458063</v>
      </c>
      <c r="M13" s="3">
        <v>0</v>
      </c>
      <c r="N13" s="3">
        <v>2839</v>
      </c>
      <c r="O13" s="3">
        <v>659081</v>
      </c>
      <c r="P13" s="3">
        <v>0</v>
      </c>
      <c r="Q13" s="3">
        <v>1112716</v>
      </c>
    </row>
    <row r="14" spans="1:17" ht="15">
      <c r="A14" s="2">
        <v>4</v>
      </c>
      <c r="B14" s="2" t="s">
        <v>27</v>
      </c>
      <c r="C14" s="3">
        <f t="shared" si="0"/>
        <v>3889937</v>
      </c>
      <c r="D14" s="3">
        <v>82305</v>
      </c>
      <c r="E14" s="3">
        <f t="shared" si="1"/>
        <v>3807632</v>
      </c>
      <c r="F14" s="3">
        <v>10298</v>
      </c>
      <c r="G14" s="3">
        <v>555683</v>
      </c>
      <c r="H14" s="5">
        <f t="shared" si="2"/>
        <v>14.59392609369813</v>
      </c>
      <c r="I14" s="3">
        <f t="shared" si="3"/>
        <v>3241651</v>
      </c>
      <c r="J14" s="3">
        <v>1692747</v>
      </c>
      <c r="K14" s="3">
        <v>401369</v>
      </c>
      <c r="L14" s="3">
        <v>151895</v>
      </c>
      <c r="M14" s="3">
        <v>4878</v>
      </c>
      <c r="N14" s="3">
        <v>9495</v>
      </c>
      <c r="O14" s="3">
        <v>298456</v>
      </c>
      <c r="P14" s="3">
        <v>121627</v>
      </c>
      <c r="Q14" s="3">
        <v>561184</v>
      </c>
    </row>
    <row r="15" spans="1:17" ht="15">
      <c r="A15" s="2">
        <v>5</v>
      </c>
      <c r="B15" s="2" t="s">
        <v>28</v>
      </c>
      <c r="C15" s="3">
        <f t="shared" si="0"/>
        <v>2469900</v>
      </c>
      <c r="D15" s="3">
        <v>43327</v>
      </c>
      <c r="E15" s="3">
        <f t="shared" si="1"/>
        <v>2426573</v>
      </c>
      <c r="F15" s="3">
        <v>77201.4</v>
      </c>
      <c r="G15" s="3">
        <v>412492.604</v>
      </c>
      <c r="H15" s="5">
        <f t="shared" si="2"/>
        <v>16.99897773526698</v>
      </c>
      <c r="I15" s="3">
        <f t="shared" si="3"/>
        <v>1936878.996</v>
      </c>
      <c r="J15" s="3">
        <v>1278414.996</v>
      </c>
      <c r="K15" s="3">
        <v>8589</v>
      </c>
      <c r="L15" s="3">
        <v>5856</v>
      </c>
      <c r="M15" s="3">
        <v>58</v>
      </c>
      <c r="N15" s="3">
        <v>27307</v>
      </c>
      <c r="O15" s="3">
        <v>208575</v>
      </c>
      <c r="P15" s="3">
        <v>16945</v>
      </c>
      <c r="Q15" s="3">
        <v>391134</v>
      </c>
    </row>
    <row r="16" spans="1:17" ht="15">
      <c r="A16" s="2">
        <v>6</v>
      </c>
      <c r="B16" s="2" t="s">
        <v>29</v>
      </c>
      <c r="C16" s="3">
        <f t="shared" si="0"/>
        <v>8287200</v>
      </c>
      <c r="D16" s="3">
        <v>44103</v>
      </c>
      <c r="E16" s="3">
        <f t="shared" si="1"/>
        <v>8243097</v>
      </c>
      <c r="F16" s="3">
        <v>56436</v>
      </c>
      <c r="G16" s="3">
        <v>639979</v>
      </c>
      <c r="H16" s="5">
        <f t="shared" si="2"/>
        <v>7.76381740988854</v>
      </c>
      <c r="I16" s="3">
        <f t="shared" si="3"/>
        <v>7546682</v>
      </c>
      <c r="J16" s="3">
        <v>322295</v>
      </c>
      <c r="K16" s="3">
        <v>2016314</v>
      </c>
      <c r="L16" s="3">
        <v>926917</v>
      </c>
      <c r="M16" s="3">
        <v>1233072</v>
      </c>
      <c r="N16" s="3">
        <v>4543</v>
      </c>
      <c r="O16" s="3">
        <v>687016</v>
      </c>
      <c r="P16" s="3">
        <v>0</v>
      </c>
      <c r="Q16" s="3">
        <v>2356525</v>
      </c>
    </row>
    <row r="17" spans="1:17" ht="15">
      <c r="A17" s="21" t="s">
        <v>8</v>
      </c>
      <c r="B17" s="21"/>
      <c r="C17" s="4">
        <f>SUM(C11:C16)</f>
        <v>40836125.8</v>
      </c>
      <c r="D17" s="4">
        <f>SUM(D11:D16)</f>
        <v>672800.9112</v>
      </c>
      <c r="E17" s="4">
        <f>SUM(E11:E16)</f>
        <v>40163324.8888</v>
      </c>
      <c r="F17" s="4">
        <f>SUM(F11:F16)</f>
        <v>547137.4887999999</v>
      </c>
      <c r="G17" s="4">
        <f>SUM(G11:G16)</f>
        <v>6035344.404000001</v>
      </c>
      <c r="H17" s="6">
        <f t="shared" si="2"/>
        <v>15.027003916408889</v>
      </c>
      <c r="I17" s="4">
        <f aca="true" t="shared" si="4" ref="I17:Q17">SUM(I11:I16)</f>
        <v>33580842.996</v>
      </c>
      <c r="J17" s="4">
        <f t="shared" si="4"/>
        <v>11539708.996</v>
      </c>
      <c r="K17" s="4">
        <f t="shared" si="4"/>
        <v>5618872</v>
      </c>
      <c r="L17" s="4">
        <f t="shared" si="4"/>
        <v>2425482</v>
      </c>
      <c r="M17" s="4">
        <f t="shared" si="4"/>
        <v>1242074</v>
      </c>
      <c r="N17" s="4">
        <f t="shared" si="4"/>
        <v>121304</v>
      </c>
      <c r="O17" s="4">
        <f t="shared" si="4"/>
        <v>3457447</v>
      </c>
      <c r="P17" s="4">
        <f t="shared" si="4"/>
        <v>152622</v>
      </c>
      <c r="Q17" s="4">
        <f t="shared" si="4"/>
        <v>9023333</v>
      </c>
    </row>
    <row r="18" spans="1:17" ht="15">
      <c r="A18" s="2">
        <v>7</v>
      </c>
      <c r="B18" s="2" t="s">
        <v>30</v>
      </c>
      <c r="C18" s="3">
        <f>D18+E18</f>
        <v>5312000</v>
      </c>
      <c r="D18" s="3">
        <v>360827</v>
      </c>
      <c r="E18" s="3">
        <f>F18+G18+I18</f>
        <v>4951173</v>
      </c>
      <c r="F18" s="3">
        <v>0</v>
      </c>
      <c r="G18" s="3">
        <v>0</v>
      </c>
      <c r="H18" s="5">
        <f t="shared" si="2"/>
        <v>0</v>
      </c>
      <c r="I18" s="3">
        <f>SUM(J18:Q18)</f>
        <v>4951173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4951173</v>
      </c>
    </row>
    <row r="19" spans="1:17" ht="15">
      <c r="A19" s="21" t="s">
        <v>8</v>
      </c>
      <c r="B19" s="21"/>
      <c r="C19" s="4">
        <f>C17+C18</f>
        <v>46148125.8</v>
      </c>
      <c r="D19" s="4">
        <f>SUM(D17:D18)</f>
        <v>1033627.9112</v>
      </c>
      <c r="E19" s="4">
        <f>SUM(E17:E18)</f>
        <v>45114497.8888</v>
      </c>
      <c r="F19" s="4">
        <f>SUM(F17:F18)</f>
        <v>547137.4887999999</v>
      </c>
      <c r="G19" s="4">
        <f>SUM(G17:G18)</f>
        <v>6035344.404000001</v>
      </c>
      <c r="H19" s="6">
        <f t="shared" si="2"/>
        <v>13.377837915599011</v>
      </c>
      <c r="I19" s="4">
        <f>SUM(I17:I18)</f>
        <v>38532015.996</v>
      </c>
      <c r="J19" s="4">
        <f aca="true" t="shared" si="5" ref="J19:Q19">SUM(J17:J18)</f>
        <v>11539708.996</v>
      </c>
      <c r="K19" s="4">
        <f t="shared" si="5"/>
        <v>5618872</v>
      </c>
      <c r="L19" s="4">
        <f t="shared" si="5"/>
        <v>2425482</v>
      </c>
      <c r="M19" s="4">
        <f t="shared" si="5"/>
        <v>1242074</v>
      </c>
      <c r="N19" s="4">
        <f t="shared" si="5"/>
        <v>121304</v>
      </c>
      <c r="O19" s="4">
        <f t="shared" si="5"/>
        <v>3457447</v>
      </c>
      <c r="P19" s="4">
        <f t="shared" si="5"/>
        <v>152622</v>
      </c>
      <c r="Q19" s="4">
        <f t="shared" si="5"/>
        <v>13974506</v>
      </c>
    </row>
    <row r="22" spans="6:17" s="8" customFormat="1" ht="15">
      <c r="F22" s="22"/>
      <c r="G22" s="22"/>
      <c r="H22" s="22"/>
      <c r="I22" s="22"/>
      <c r="J22" s="22"/>
      <c r="K22" s="22"/>
      <c r="L22" s="22"/>
      <c r="M22" s="14"/>
      <c r="N22" s="14"/>
      <c r="O22" s="13"/>
      <c r="P22" s="13"/>
      <c r="Q22" s="13"/>
    </row>
    <row r="23" spans="6:17" s="8" customFormat="1" ht="15">
      <c r="F23" s="11"/>
      <c r="G23" s="11"/>
      <c r="H23" s="12"/>
      <c r="I23" s="12"/>
      <c r="J23" s="12"/>
      <c r="K23" s="12"/>
      <c r="L23" s="14"/>
      <c r="M23" s="14"/>
      <c r="N23" s="14"/>
      <c r="O23" s="14"/>
      <c r="P23" s="14"/>
      <c r="Q23" s="14"/>
    </row>
    <row r="24" spans="6:17" s="8" customFormat="1" ht="15">
      <c r="F24" s="11"/>
      <c r="G24" s="11"/>
      <c r="H24" s="12"/>
      <c r="I24" s="12"/>
      <c r="J24" s="12"/>
      <c r="K24" s="12"/>
      <c r="L24" s="14"/>
      <c r="M24" s="14"/>
      <c r="N24" s="14"/>
      <c r="O24" s="14"/>
      <c r="P24" s="14"/>
      <c r="Q24" s="14"/>
    </row>
    <row r="25" spans="6:17" s="8" customFormat="1" ht="15">
      <c r="F25" s="11"/>
      <c r="G25" s="11"/>
      <c r="H25" s="12"/>
      <c r="I25" s="12"/>
      <c r="J25" s="12"/>
      <c r="K25" s="12"/>
      <c r="L25" s="14"/>
      <c r="M25" s="14"/>
      <c r="N25" s="14"/>
      <c r="O25" s="14"/>
      <c r="P25" s="14"/>
      <c r="Q25" s="14"/>
    </row>
    <row r="26" spans="6:17" s="8" customFormat="1" ht="15">
      <c r="F26" s="11"/>
      <c r="G26" s="11"/>
      <c r="H26" s="12"/>
      <c r="I26" s="12"/>
      <c r="J26" s="22"/>
      <c r="K26" s="22"/>
      <c r="L26" s="22"/>
      <c r="M26" s="12"/>
      <c r="N26" s="12"/>
      <c r="O26" s="16"/>
      <c r="P26" s="12"/>
      <c r="Q26" s="12"/>
    </row>
    <row r="27" spans="6:17" s="9" customFormat="1" ht="12.75"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9" spans="10:12" ht="15">
      <c r="J29" s="10"/>
      <c r="K29" s="10"/>
      <c r="L29" s="10"/>
    </row>
  </sheetData>
  <sheetProtection/>
  <mergeCells count="27">
    <mergeCell ref="A17:B17"/>
    <mergeCell ref="A19:B19"/>
    <mergeCell ref="J26:L26"/>
    <mergeCell ref="F22:L22"/>
    <mergeCell ref="C5:C9"/>
    <mergeCell ref="D5:D9"/>
    <mergeCell ref="E5:E9"/>
    <mergeCell ref="F5:F9"/>
    <mergeCell ref="J7:L7"/>
    <mergeCell ref="M7:N7"/>
    <mergeCell ref="O7:O9"/>
    <mergeCell ref="P7:P9"/>
    <mergeCell ref="Q7:Q9"/>
    <mergeCell ref="J8:J9"/>
    <mergeCell ref="K8:L8"/>
    <mergeCell ref="M8:M9"/>
    <mergeCell ref="N8:N9"/>
    <mergeCell ref="A2:Q2"/>
    <mergeCell ref="G5:G9"/>
    <mergeCell ref="H5:H9"/>
    <mergeCell ref="A3:Q3"/>
    <mergeCell ref="A4:A10"/>
    <mergeCell ref="B4:B10"/>
    <mergeCell ref="C4:Q4"/>
    <mergeCell ref="I5:Q5"/>
    <mergeCell ref="I6:I9"/>
    <mergeCell ref="J6:Q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ОблДЭС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ivashkova</dc:creator>
  <cp:keywords/>
  <dc:description/>
  <cp:lastModifiedBy>Кириллова Екатерина Александровна</cp:lastModifiedBy>
  <cp:lastPrinted>2021-01-13T12:24:41Z</cp:lastPrinted>
  <dcterms:created xsi:type="dcterms:W3CDTF">2005-11-29T06:40:59Z</dcterms:created>
  <dcterms:modified xsi:type="dcterms:W3CDTF">2021-02-18T13:32:20Z</dcterms:modified>
  <cp:category/>
  <cp:version/>
  <cp:contentType/>
  <cp:contentStatus/>
</cp:coreProperties>
</file>